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12"/>
  </bookViews>
  <sheets>
    <sheet name="2015.9.3-10.30" sheetId="1" r:id="rId1"/>
    <sheet name="2015.11.1-12.30" sheetId="2" r:id="rId2"/>
    <sheet name="2016.1.1-5.28" sheetId="3" r:id="rId3"/>
    <sheet name="2016.5.29-2016.10.30" sheetId="4" r:id="rId4"/>
    <sheet name="2016.11.1-12.30" sheetId="5" r:id="rId5"/>
    <sheet name="2017.2.27-5.20" sheetId="6" r:id="rId6"/>
    <sheet name="2017.5.16-9.24" sheetId="7" r:id="rId7"/>
    <sheet name="2017.9.25-11.24" sheetId="8" r:id="rId8"/>
    <sheet name="2017.11.25-2018.3.24" sheetId="9" r:id="rId9"/>
    <sheet name="2018.3.5-6.9" sheetId="10" r:id="rId10"/>
    <sheet name="2018.9.1-10.31" sheetId="11" r:id="rId11"/>
    <sheet name="2018.11.1-2019.2.28" sheetId="12" r:id="rId12"/>
    <sheet name="2019.3.1-6.30" sheetId="13" r:id="rId13"/>
  </sheets>
  <definedNames>
    <definedName name="_xlnm.Print_Area" localSheetId="2">'2016.1.1-5.28'!$A$1:$R$25</definedName>
    <definedName name="_xlnm.Print_Area" localSheetId="4">'2016.11.1-12.30'!$A$1:$Q$306</definedName>
    <definedName name="_xlnm.Print_Area" localSheetId="3">'2016.5.29-2016.10.30'!$A$1:$Q$71</definedName>
    <definedName name="_xlnm.Print_Area" localSheetId="8">'2017.11.25-2018.3.24'!$A$1:$Q$72</definedName>
    <definedName name="_xlnm.Print_Area" localSheetId="6">'2017.5.16-9.24'!$A$1:$Q$124</definedName>
    <definedName name="_xlnm.Print_Area" localSheetId="7">'2017.9.25-11.24'!$A$1:$Q$134</definedName>
    <definedName name="_xlnm.Print_Area" localSheetId="11">'2018.11.1-2019.2.28'!$A$1:$Q$117</definedName>
    <definedName name="_xlnm.Print_Area" localSheetId="9">'2018.3.5-6.9'!$A$1:$Q$144</definedName>
    <definedName name="_xlnm.Print_Area" localSheetId="10">'2018.9.1-10.31'!$A$1:$Q$80</definedName>
    <definedName name="_xlnm.Print_Area" localSheetId="12">'2019.3.1-6.30'!$A$1:$Q$159</definedName>
    <definedName name="_xlnm.Print_Titles" localSheetId="1">'2015.11.1-12.30'!$1:$4</definedName>
    <definedName name="_xlnm.Print_Titles" localSheetId="0">'2015.9.3-10.30'!$1:$4</definedName>
    <definedName name="_xlnm.Print_Titles" localSheetId="4">'2016.11.1-12.30'!$1:$4</definedName>
    <definedName name="_xlnm.Print_Titles" localSheetId="3">'2016.5.29-2016.10.30'!$1:$4</definedName>
    <definedName name="_xlnm.Print_Titles" localSheetId="8">'2017.11.25-2018.3.24'!$1:$4</definedName>
    <definedName name="_xlnm.Print_Titles" localSheetId="5">'2017.2.27-5.20'!$1:$4</definedName>
    <definedName name="_xlnm.Print_Titles" localSheetId="6">'2017.5.16-9.24'!$1:$4</definedName>
    <definedName name="_xlnm.Print_Titles" localSheetId="7">'2017.9.25-11.24'!$1:$4</definedName>
    <definedName name="_xlnm.Print_Titles" localSheetId="11">'2018.11.1-2019.2.28'!$1:$4</definedName>
    <definedName name="_xlnm.Print_Titles" localSheetId="9">'2018.3.5-6.9'!$1:$4</definedName>
    <definedName name="_xlnm.Print_Titles" localSheetId="10">'2018.9.1-10.31'!$1:$4</definedName>
    <definedName name="_xlnm.Print_Titles" localSheetId="12">'2019.3.1-6.30'!$1:$4</definedName>
  </definedNames>
  <calcPr calcId="144525"/>
</workbook>
</file>

<file path=xl/sharedStrings.xml><?xml version="1.0" encoding="utf-8"?>
<sst xmlns="http://schemas.openxmlformats.org/spreadsheetml/2006/main" count="8595" uniqueCount="5566">
  <si>
    <t>2015年学生宿舍水费欠费表
（计费时间段2015年9月3日-2015年10月30日）</t>
  </si>
  <si>
    <t>截止缴费日期：2015年11月27日 逾期天数：694天</t>
  </si>
  <si>
    <t>房号</t>
  </si>
  <si>
    <t>人数</t>
  </si>
  <si>
    <t>年级</t>
  </si>
  <si>
    <t>学   生   姓   名</t>
  </si>
  <si>
    <t>水表示数(吨)</t>
  </si>
  <si>
    <t>补贴</t>
  </si>
  <si>
    <t>实缴合计</t>
  </si>
  <si>
    <t>滞纳金（元）</t>
  </si>
  <si>
    <t>合计（元）</t>
  </si>
  <si>
    <t>收款人</t>
  </si>
  <si>
    <t>备注</t>
  </si>
  <si>
    <t>本月数</t>
  </si>
  <si>
    <t>上月数</t>
  </si>
  <si>
    <t>实用数</t>
  </si>
  <si>
    <t>2.4吨/生/月</t>
  </si>
  <si>
    <t>南1</t>
  </si>
  <si>
    <t>南1-103</t>
  </si>
  <si>
    <t xml:space="preserve">15级工程造价1班 </t>
  </si>
  <si>
    <t>潘丝婷</t>
  </si>
  <si>
    <t>李安其</t>
  </si>
  <si>
    <t>冯晓欢</t>
  </si>
  <si>
    <t>李雪莹</t>
  </si>
  <si>
    <t>刘玉珊</t>
  </si>
  <si>
    <t>郑玉凤</t>
  </si>
  <si>
    <t>南1-201</t>
  </si>
  <si>
    <t>15级工商企业1班</t>
  </si>
  <si>
    <t>范秋旋</t>
  </si>
  <si>
    <t>罗晓敏</t>
  </si>
  <si>
    <t>黎肖婷</t>
  </si>
  <si>
    <t>刘佩欣</t>
  </si>
  <si>
    <t>徐嘉欣</t>
  </si>
  <si>
    <t>梁海欣</t>
  </si>
  <si>
    <t>南1-601</t>
  </si>
  <si>
    <t>15公开商务英语</t>
  </si>
  <si>
    <t>池杭琪</t>
  </si>
  <si>
    <t>邓曼青</t>
  </si>
  <si>
    <t>丘佳林</t>
  </si>
  <si>
    <t>李健玲</t>
  </si>
  <si>
    <t>曾婷婷</t>
  </si>
  <si>
    <t>肖娇娇</t>
  </si>
  <si>
    <t>南1-602</t>
  </si>
  <si>
    <t>彭文露</t>
  </si>
  <si>
    <t>欧彤彤</t>
  </si>
  <si>
    <t>刘秋艳</t>
  </si>
  <si>
    <t>汪馨雯</t>
  </si>
  <si>
    <t>许洋颖</t>
  </si>
  <si>
    <t>何秀明</t>
  </si>
  <si>
    <t>南2</t>
  </si>
  <si>
    <t>南2-203</t>
  </si>
  <si>
    <t>15音乐系</t>
  </si>
  <si>
    <t>陈煜哲</t>
  </si>
  <si>
    <t>曾浩源</t>
  </si>
  <si>
    <t>何云枫</t>
  </si>
  <si>
    <t>余锐宇</t>
  </si>
  <si>
    <t>谢袁槿</t>
  </si>
  <si>
    <t>陈钻彬</t>
  </si>
  <si>
    <t>南3</t>
  </si>
  <si>
    <t>南3-111</t>
  </si>
  <si>
    <t>15公开幼儿教育</t>
  </si>
  <si>
    <t>陈嘉仪</t>
  </si>
  <si>
    <t>李鹤</t>
  </si>
  <si>
    <t>曾莉莉</t>
  </si>
  <si>
    <t>谭欣</t>
  </si>
  <si>
    <t>赖雨婷</t>
  </si>
  <si>
    <t>邝玉芳</t>
  </si>
  <si>
    <t>南5</t>
  </si>
  <si>
    <t>南5-613</t>
  </si>
  <si>
    <t>15级计算机2班</t>
  </si>
  <si>
    <t>朱家升</t>
  </si>
  <si>
    <t>赖振业</t>
  </si>
  <si>
    <t>郑立凯</t>
  </si>
  <si>
    <t>蔡远锋</t>
  </si>
  <si>
    <t>刘波</t>
  </si>
  <si>
    <t>林旭辉</t>
  </si>
  <si>
    <t>北1</t>
  </si>
  <si>
    <t>北1-403</t>
  </si>
  <si>
    <t>15商务英语（本）</t>
  </si>
  <si>
    <t>罗爱莉</t>
  </si>
  <si>
    <t>陈晓琳</t>
  </si>
  <si>
    <t>卢榕欢</t>
  </si>
  <si>
    <t>梁美凤</t>
  </si>
  <si>
    <t>谭梓盈</t>
  </si>
  <si>
    <t>黄紫江</t>
  </si>
  <si>
    <t>北2</t>
  </si>
  <si>
    <t>北2-522</t>
  </si>
  <si>
    <t>吴宝欣</t>
  </si>
  <si>
    <t>陈子欣</t>
  </si>
  <si>
    <t>蒙敏佳</t>
  </si>
  <si>
    <t>周彦君</t>
  </si>
  <si>
    <t>黎乙霖</t>
  </si>
  <si>
    <t>杨思敏</t>
  </si>
  <si>
    <t>北2-619</t>
  </si>
  <si>
    <t>15商务英语</t>
  </si>
  <si>
    <t>王灵怡</t>
  </si>
  <si>
    <t>冯子晴</t>
  </si>
  <si>
    <t>莫程平</t>
  </si>
  <si>
    <t>温擅聪</t>
  </si>
  <si>
    <t>梁思欣</t>
  </si>
  <si>
    <t>陈美琳</t>
  </si>
  <si>
    <t>北4B</t>
  </si>
  <si>
    <t>北4B-106</t>
  </si>
  <si>
    <t>15公开计算机应用</t>
  </si>
  <si>
    <t>谭浩勇</t>
  </si>
  <si>
    <t>廖江源</t>
  </si>
  <si>
    <t>李家豪</t>
  </si>
  <si>
    <t>王中粤</t>
  </si>
  <si>
    <t>田坤明</t>
  </si>
  <si>
    <t>向文豪</t>
  </si>
  <si>
    <t>北4B-610</t>
  </si>
  <si>
    <t>15级电子商务2班</t>
  </si>
  <si>
    <t>黄世健</t>
  </si>
  <si>
    <t>郑昌烈</t>
  </si>
  <si>
    <t>张荣赐</t>
  </si>
  <si>
    <t>蔡小明</t>
  </si>
  <si>
    <t>陈春光</t>
  </si>
  <si>
    <t>卢广威</t>
  </si>
  <si>
    <t>北4B-611</t>
  </si>
  <si>
    <t>李上海</t>
  </si>
  <si>
    <t>邹伟峰</t>
  </si>
  <si>
    <t>杨清宝</t>
  </si>
  <si>
    <t>何通</t>
  </si>
  <si>
    <t>余秋良</t>
  </si>
  <si>
    <t>潘英镑</t>
  </si>
  <si>
    <t>北5</t>
  </si>
  <si>
    <t>北5-513</t>
  </si>
  <si>
    <t>15级工程造价3班</t>
  </si>
  <si>
    <t>黄麒霖</t>
  </si>
  <si>
    <t>刘志华</t>
  </si>
  <si>
    <t>李凌宇</t>
  </si>
  <si>
    <t>吴泰博</t>
  </si>
  <si>
    <t>刘志鹏</t>
  </si>
  <si>
    <t>北5-514</t>
  </si>
  <si>
    <t>杨志辉</t>
  </si>
  <si>
    <t>李太林</t>
  </si>
  <si>
    <t>叶杰</t>
  </si>
  <si>
    <t>杨宇峰</t>
  </si>
  <si>
    <t>骆家裕</t>
  </si>
  <si>
    <t>北5-515</t>
  </si>
  <si>
    <t>陈沛</t>
  </si>
  <si>
    <t>林伟运</t>
  </si>
  <si>
    <t>梁达佳</t>
  </si>
  <si>
    <t>陈锦周</t>
  </si>
  <si>
    <t>北5-608</t>
  </si>
  <si>
    <t>15级室内设计1班</t>
  </si>
  <si>
    <t>陈振伟</t>
  </si>
  <si>
    <t>何庆雄</t>
  </si>
  <si>
    <t>董嘉进</t>
  </si>
  <si>
    <t>谢玉鹏</t>
  </si>
  <si>
    <t>谢宝君</t>
  </si>
  <si>
    <t>北5-609</t>
  </si>
  <si>
    <t>钟海明</t>
  </si>
  <si>
    <t>黄文豪</t>
  </si>
  <si>
    <t>梁启斌</t>
  </si>
  <si>
    <t>潘流顺</t>
  </si>
  <si>
    <t>陈衍铮</t>
  </si>
  <si>
    <t>北6</t>
  </si>
  <si>
    <t>北6-312</t>
  </si>
  <si>
    <t>15级市场营销1班</t>
  </si>
  <si>
    <t>曾林妹</t>
  </si>
  <si>
    <t>裴晓闲</t>
  </si>
  <si>
    <t>韩丽婷</t>
  </si>
  <si>
    <t>江惠珊</t>
  </si>
  <si>
    <t>余振丽</t>
  </si>
  <si>
    <t>北6-502</t>
  </si>
  <si>
    <t>15级混合宿舍</t>
  </si>
  <si>
    <t>张 贤</t>
  </si>
  <si>
    <t>陈键</t>
  </si>
  <si>
    <t>尚鹏飞</t>
  </si>
  <si>
    <t>陈柏如</t>
  </si>
  <si>
    <t>陈灿鑫</t>
  </si>
  <si>
    <t>北6-503</t>
  </si>
  <si>
    <t>15级计算机1班</t>
  </si>
  <si>
    <t>徐志键</t>
  </si>
  <si>
    <t>黄敬鳔</t>
  </si>
  <si>
    <t>黄景川</t>
  </si>
  <si>
    <t>余钟源</t>
  </si>
  <si>
    <t>张雅琪</t>
  </si>
  <si>
    <t>北6-514</t>
  </si>
  <si>
    <t>梁建成</t>
  </si>
  <si>
    <t>柯华杰</t>
  </si>
  <si>
    <t>陈众</t>
  </si>
  <si>
    <t>杨东文</t>
  </si>
  <si>
    <t>廖春华</t>
  </si>
  <si>
    <t>北6-515</t>
  </si>
  <si>
    <t>温广记</t>
  </si>
  <si>
    <t>陈仲省</t>
  </si>
  <si>
    <t>吴建文</t>
  </si>
  <si>
    <t>袁亦文</t>
  </si>
  <si>
    <t>刘耿坤</t>
  </si>
  <si>
    <t>北6-609</t>
  </si>
  <si>
    <t>周文志</t>
  </si>
  <si>
    <t>周伟康</t>
  </si>
  <si>
    <t>梁梓学</t>
  </si>
  <si>
    <t>陈辉</t>
  </si>
  <si>
    <t>梁致伟</t>
  </si>
  <si>
    <t>北6-616</t>
  </si>
  <si>
    <t>15级市场营销2班</t>
  </si>
  <si>
    <t>罗程锦</t>
  </si>
  <si>
    <t>李波</t>
  </si>
  <si>
    <t>方胜填</t>
  </si>
  <si>
    <t>蓝国荣</t>
  </si>
  <si>
    <t>杨堪能</t>
  </si>
  <si>
    <t>北7A</t>
  </si>
  <si>
    <t>北7A-408</t>
  </si>
  <si>
    <t>15公开工管1班</t>
  </si>
  <si>
    <t>陆世发</t>
  </si>
  <si>
    <t>吴读科</t>
  </si>
  <si>
    <t>关家辉</t>
  </si>
  <si>
    <t>袁胜鑫</t>
  </si>
  <si>
    <t>刘付俊优</t>
  </si>
  <si>
    <t>刘付丹华</t>
  </si>
  <si>
    <t>北7B</t>
  </si>
  <si>
    <t>北7B-122</t>
  </si>
  <si>
    <t>15混合宿舍（中技）</t>
  </si>
  <si>
    <t>黄威</t>
  </si>
  <si>
    <t>黎泽轩</t>
  </si>
  <si>
    <t>黄志安</t>
  </si>
  <si>
    <t>杨铤锋</t>
  </si>
  <si>
    <t>甘宇</t>
  </si>
  <si>
    <t>胡长旭</t>
  </si>
  <si>
    <t>北7B-419</t>
  </si>
  <si>
    <t>15公开汽修1班</t>
  </si>
  <si>
    <t>何启庆</t>
  </si>
  <si>
    <t>陈碧</t>
  </si>
  <si>
    <t>林炫楷</t>
  </si>
  <si>
    <t>林晓升</t>
  </si>
  <si>
    <t>肖峰</t>
  </si>
  <si>
    <t>刘泉涛</t>
  </si>
  <si>
    <t>北7B-422</t>
  </si>
  <si>
    <t>15公开物流</t>
  </si>
  <si>
    <t>林智豪</t>
  </si>
  <si>
    <t>罗月</t>
  </si>
  <si>
    <t>贺伟宁</t>
  </si>
  <si>
    <t>杨泳钱</t>
  </si>
  <si>
    <t>陈钟贤</t>
  </si>
  <si>
    <t>彭德海</t>
  </si>
  <si>
    <t>北7B-615</t>
  </si>
  <si>
    <t>15公开电商3班</t>
  </si>
  <si>
    <t>陈狄炜</t>
  </si>
  <si>
    <t>易强</t>
  </si>
  <si>
    <t>吴子林</t>
  </si>
  <si>
    <t>潘文杰</t>
  </si>
  <si>
    <t>赵法康</t>
  </si>
  <si>
    <t>蒋从林</t>
  </si>
  <si>
    <t>北7B-616</t>
  </si>
  <si>
    <t>方良实</t>
  </si>
  <si>
    <t>田云加</t>
  </si>
  <si>
    <t>陈金辉</t>
  </si>
  <si>
    <t>袁泽宇</t>
  </si>
  <si>
    <t>全庆尚</t>
  </si>
  <si>
    <t>袁天杰</t>
  </si>
  <si>
    <t>合计</t>
  </si>
  <si>
    <t>2015年学生宿舍水费欠费表
（计费时间段2015年11月1日-2015年12月30日）</t>
  </si>
  <si>
    <t>截止缴费日期：2016年4月8日 逾期天数：636天</t>
  </si>
  <si>
    <t>南1-101</t>
  </si>
  <si>
    <t>周桂芬</t>
  </si>
  <si>
    <t>凌佳慧</t>
  </si>
  <si>
    <t>黄培纯</t>
  </si>
  <si>
    <t>陈银妹</t>
  </si>
  <si>
    <t>黄晓玉</t>
  </si>
  <si>
    <t>林媛媛</t>
  </si>
  <si>
    <t>南2-204</t>
  </si>
  <si>
    <t>莫迪</t>
  </si>
  <si>
    <t>张哲维</t>
  </si>
  <si>
    <t>李明杭</t>
  </si>
  <si>
    <t>杨必辉</t>
  </si>
  <si>
    <t>黄浩立</t>
  </si>
  <si>
    <t>黄新基</t>
  </si>
  <si>
    <t>北2-521</t>
  </si>
  <si>
    <t>方文燕</t>
  </si>
  <si>
    <t>方曾敏</t>
  </si>
  <si>
    <t>郭凯迪</t>
  </si>
  <si>
    <t>余文瑶</t>
  </si>
  <si>
    <t>郑裕玲</t>
  </si>
  <si>
    <t>陈雅婕</t>
  </si>
  <si>
    <t>北2-524</t>
  </si>
  <si>
    <t>谷君</t>
  </si>
  <si>
    <t>赖凡慧</t>
  </si>
  <si>
    <t>陈颖思</t>
  </si>
  <si>
    <t>刘卿云</t>
  </si>
  <si>
    <t>陈采楹</t>
  </si>
  <si>
    <t>劳英珠</t>
  </si>
  <si>
    <t>北6-512</t>
  </si>
  <si>
    <t>冯宗鹏</t>
  </si>
  <si>
    <t>郑镇</t>
  </si>
  <si>
    <t>梁观友</t>
  </si>
  <si>
    <t>彭承英</t>
  </si>
  <si>
    <t>林瑞增</t>
  </si>
  <si>
    <t>北7A-310</t>
  </si>
  <si>
    <t>15艺术设计</t>
  </si>
  <si>
    <t>廖锐华</t>
  </si>
  <si>
    <t xml:space="preserve">胡志成 </t>
  </si>
  <si>
    <t>余伟宾</t>
  </si>
  <si>
    <t>陈闻博</t>
  </si>
  <si>
    <t>杨必俊</t>
  </si>
  <si>
    <t>冯敏聪</t>
  </si>
  <si>
    <t>北7A-321</t>
  </si>
  <si>
    <t>郑嘉俊</t>
  </si>
  <si>
    <t>傅智敏</t>
  </si>
  <si>
    <t>黄晓烽</t>
  </si>
  <si>
    <t>陈泽嘉</t>
  </si>
  <si>
    <t>张宇航</t>
  </si>
  <si>
    <t>罗敏杰</t>
  </si>
  <si>
    <t>北7A-405</t>
  </si>
  <si>
    <t>15公开工管混合</t>
  </si>
  <si>
    <t>姚明弟</t>
  </si>
  <si>
    <t>李梦飞</t>
  </si>
  <si>
    <t>张钦杰</t>
  </si>
  <si>
    <t>孙东晓</t>
  </si>
  <si>
    <t>宁荣</t>
  </si>
  <si>
    <t>刘广龙</t>
  </si>
  <si>
    <t>北7B-101</t>
  </si>
  <si>
    <t>15电子商务（中技）</t>
  </si>
  <si>
    <t>郑向豪</t>
  </si>
  <si>
    <t>吴永鑫</t>
  </si>
  <si>
    <t>杜永清</t>
  </si>
  <si>
    <t>李庆辉</t>
  </si>
  <si>
    <t>张燚</t>
  </si>
  <si>
    <t>刘光俊</t>
  </si>
  <si>
    <t>北7B-114</t>
  </si>
  <si>
    <t>15公开混合宿舍</t>
  </si>
  <si>
    <t>陈主强</t>
  </si>
  <si>
    <t>谢佳伟</t>
  </si>
  <si>
    <t>尹特</t>
  </si>
  <si>
    <t>罗来敏</t>
  </si>
  <si>
    <t>闫舒雨</t>
  </si>
  <si>
    <t>陈锦才</t>
  </si>
  <si>
    <t>北7B-407</t>
  </si>
  <si>
    <t>15公开汽修2/3班</t>
  </si>
  <si>
    <t>黄河川</t>
  </si>
  <si>
    <t>陈文鑫</t>
  </si>
  <si>
    <t>李钊水</t>
  </si>
  <si>
    <t>陈俊炜</t>
  </si>
  <si>
    <t>李少龙</t>
  </si>
  <si>
    <t>王钦鹏</t>
  </si>
  <si>
    <t>北7B-412</t>
  </si>
  <si>
    <t>15公开汽修2班</t>
  </si>
  <si>
    <t>黎明林</t>
  </si>
  <si>
    <t>王涛</t>
  </si>
  <si>
    <t>陈见烽</t>
  </si>
  <si>
    <t>陈康伟</t>
  </si>
  <si>
    <t>毕磊</t>
  </si>
  <si>
    <t>蓝水坚</t>
  </si>
  <si>
    <t>北7B-620</t>
  </si>
  <si>
    <t>15公开电商4班</t>
  </si>
  <si>
    <t>黄枝聪</t>
  </si>
  <si>
    <t>黎仲铕</t>
  </si>
  <si>
    <t>吴迪</t>
  </si>
  <si>
    <t>吴东东</t>
  </si>
  <si>
    <t>黄泽丰</t>
  </si>
  <si>
    <t>陈仕鹏</t>
  </si>
  <si>
    <t>2016年学生宿舍水费欠费表
（计费时间段2016年1月1日-2016年5月28日）</t>
  </si>
  <si>
    <t>截止缴费日期：2016年6月30日 逾期天数：577天</t>
  </si>
  <si>
    <t>南2-201</t>
  </si>
  <si>
    <t>陈海波</t>
  </si>
  <si>
    <t>范伟豪</t>
  </si>
  <si>
    <t>曾凯伦</t>
  </si>
  <si>
    <t>庄方锐</t>
  </si>
  <si>
    <t>姚文辉</t>
  </si>
  <si>
    <t>陈冀宇</t>
  </si>
  <si>
    <t>南2-205</t>
  </si>
  <si>
    <t>13室内设计二班</t>
  </si>
  <si>
    <t>李汝忠</t>
  </si>
  <si>
    <t>张煌臻</t>
  </si>
  <si>
    <t xml:space="preserve">薛博文  </t>
  </si>
  <si>
    <t>江凯洋</t>
  </si>
  <si>
    <t>李子杰</t>
  </si>
  <si>
    <t>黄勇豪</t>
  </si>
  <si>
    <t>南2-308</t>
  </si>
  <si>
    <t>区健锋</t>
  </si>
  <si>
    <t>黄缨</t>
  </si>
  <si>
    <t>陈泳宇</t>
  </si>
  <si>
    <t>李程坤</t>
  </si>
  <si>
    <t>彭建鹏</t>
  </si>
  <si>
    <t>南2-312</t>
  </si>
  <si>
    <t>招昆玮</t>
  </si>
  <si>
    <t>程勇智</t>
  </si>
  <si>
    <t>陈卓飞</t>
  </si>
  <si>
    <t>陈劲聪</t>
  </si>
  <si>
    <t>谭伟健</t>
  </si>
  <si>
    <t>陈铭源</t>
  </si>
  <si>
    <t>南2-313</t>
  </si>
  <si>
    <t>谢昇</t>
  </si>
  <si>
    <t>余吉洋</t>
  </si>
  <si>
    <t>杜子豪</t>
  </si>
  <si>
    <t>黄柏涛</t>
  </si>
  <si>
    <t>潘昱宇</t>
  </si>
  <si>
    <t>林光辉</t>
  </si>
  <si>
    <t>南2-316</t>
  </si>
  <si>
    <t>梁晋华</t>
  </si>
  <si>
    <t>苏健斌</t>
  </si>
  <si>
    <t>朱辉</t>
  </si>
  <si>
    <t>汤富成</t>
  </si>
  <si>
    <t>李俊杰</t>
  </si>
  <si>
    <t>杨文滔</t>
  </si>
  <si>
    <t>南7</t>
  </si>
  <si>
    <t>南7-101</t>
  </si>
  <si>
    <t>陈惠婷</t>
  </si>
  <si>
    <t>李嘉瑶</t>
  </si>
  <si>
    <t>古婷</t>
  </si>
  <si>
    <t>谭静</t>
  </si>
  <si>
    <t>沈嘉虹</t>
  </si>
  <si>
    <t>梁晓盈</t>
  </si>
  <si>
    <t>北2-603</t>
  </si>
  <si>
    <t>谢颖欣</t>
  </si>
  <si>
    <t>关雨恋</t>
  </si>
  <si>
    <t>王丽嫩</t>
  </si>
  <si>
    <t>黄靖</t>
  </si>
  <si>
    <t>郑梓仪</t>
  </si>
  <si>
    <t>蔡倩玉</t>
  </si>
  <si>
    <t>北7A-114</t>
  </si>
  <si>
    <t>15室内设计</t>
  </si>
  <si>
    <t>陈锐明</t>
  </si>
  <si>
    <t>宋文凯</t>
  </si>
  <si>
    <t>梁铭佳</t>
  </si>
  <si>
    <t>阎炫杰</t>
  </si>
  <si>
    <t>曾令昌</t>
  </si>
  <si>
    <t>冯振荣</t>
  </si>
  <si>
    <t>北7A-203</t>
  </si>
  <si>
    <t>15环境艺术</t>
  </si>
  <si>
    <t>黄韬</t>
  </si>
  <si>
    <t>黎扬醒</t>
  </si>
  <si>
    <t>赵柏仰</t>
  </si>
  <si>
    <t>苏旭升</t>
  </si>
  <si>
    <t>梁懿杰</t>
  </si>
  <si>
    <t>林训荣</t>
  </si>
  <si>
    <t>北7A-204</t>
  </si>
  <si>
    <t>王森驰</t>
  </si>
  <si>
    <t>龙怀健</t>
  </si>
  <si>
    <t>杨岳</t>
  </si>
  <si>
    <t>许志颖</t>
  </si>
  <si>
    <t>李振伟</t>
  </si>
  <si>
    <t>倪泽楷</t>
  </si>
  <si>
    <t>北7A-211</t>
  </si>
  <si>
    <t>黄俊雄</t>
  </si>
  <si>
    <t>黄扬振</t>
  </si>
  <si>
    <t>刘高嵩</t>
  </si>
  <si>
    <t>黎治杰</t>
  </si>
  <si>
    <t>林阳道</t>
  </si>
  <si>
    <t>许历样</t>
  </si>
  <si>
    <t>2016年学生宿舍水费欠费表           
（计费时间段：旧生2016年5月29日-2016年10月30日，新生入学-2016年10月30日）</t>
  </si>
  <si>
    <t>截止缴费日期：2016年12月9日 逾期天数：499天</t>
  </si>
  <si>
    <t>南2-107</t>
  </si>
  <si>
    <t>卢振鹏</t>
  </si>
  <si>
    <t>吴东泽</t>
  </si>
  <si>
    <t>柯英蓬</t>
  </si>
  <si>
    <t>林泽佳</t>
  </si>
  <si>
    <t>曾伟飞</t>
  </si>
  <si>
    <t>邱贤</t>
  </si>
  <si>
    <t>南2-111</t>
  </si>
  <si>
    <t>彭志强</t>
  </si>
  <si>
    <t>郭李超</t>
  </si>
  <si>
    <t>林宇春</t>
  </si>
  <si>
    <t>张智聪</t>
  </si>
  <si>
    <t>高逸曦</t>
  </si>
  <si>
    <t>朱伟邦</t>
  </si>
  <si>
    <t>南2-114</t>
  </si>
  <si>
    <t>林士钦</t>
  </si>
  <si>
    <t>吴翼怀</t>
  </si>
  <si>
    <t>赖钜坤</t>
  </si>
  <si>
    <t>冯嘉浩</t>
  </si>
  <si>
    <t>孔伟洛</t>
  </si>
  <si>
    <t>冯梓峰</t>
  </si>
  <si>
    <t>南2-115</t>
  </si>
  <si>
    <t>周汝杭</t>
  </si>
  <si>
    <t>叶朗涛</t>
  </si>
  <si>
    <t>黄鹤跃</t>
  </si>
  <si>
    <t>邓铸浩</t>
  </si>
  <si>
    <t>南2-116</t>
  </si>
  <si>
    <t>王逸夫</t>
  </si>
  <si>
    <t>李昊燃</t>
  </si>
  <si>
    <t>彭浩钧</t>
  </si>
  <si>
    <t>张圳</t>
  </si>
  <si>
    <t>徐子成</t>
  </si>
  <si>
    <t>何质韬</t>
  </si>
  <si>
    <t>曾坚信</t>
  </si>
  <si>
    <t>陈文杰</t>
  </si>
  <si>
    <t>南2-409</t>
  </si>
  <si>
    <t>刘熙</t>
  </si>
  <si>
    <t>黄东升</t>
  </si>
  <si>
    <t>朱文生</t>
  </si>
  <si>
    <t>陈坤庆</t>
  </si>
  <si>
    <t>黄志权</t>
  </si>
  <si>
    <t>黎李胜</t>
  </si>
  <si>
    <t>南2-510</t>
  </si>
  <si>
    <t>张圣均</t>
  </si>
  <si>
    <t>张志伟</t>
  </si>
  <si>
    <t>黄基</t>
  </si>
  <si>
    <t>陈展鸿</t>
  </si>
  <si>
    <t>杨志伟</t>
  </si>
  <si>
    <t>许世伟</t>
  </si>
  <si>
    <t>南2-514</t>
  </si>
  <si>
    <t>吴锐斌</t>
  </si>
  <si>
    <t>张家超</t>
  </si>
  <si>
    <t>华月钧</t>
  </si>
  <si>
    <t>罗锦添</t>
  </si>
  <si>
    <t>罗宇</t>
  </si>
  <si>
    <t>王宇圣</t>
  </si>
  <si>
    <t>南2-519</t>
  </si>
  <si>
    <t>邹涛</t>
  </si>
  <si>
    <t>黄锦锋</t>
  </si>
  <si>
    <t>古家豪</t>
  </si>
  <si>
    <t>龙家俊</t>
  </si>
  <si>
    <t>庄梓豪</t>
  </si>
  <si>
    <t>张培根</t>
  </si>
  <si>
    <t>南2-601</t>
  </si>
  <si>
    <t>欧佳昱</t>
  </si>
  <si>
    <t>何润涛</t>
  </si>
  <si>
    <t>黎锡海</t>
  </si>
  <si>
    <t>蔡淇宇</t>
  </si>
  <si>
    <t>曾佳骏</t>
  </si>
  <si>
    <t>宋炫志</t>
  </si>
  <si>
    <t>南2-608</t>
  </si>
  <si>
    <t>莫经纬</t>
  </si>
  <si>
    <t>翁志平</t>
  </si>
  <si>
    <t>梁裕钊</t>
  </si>
  <si>
    <t>何子杰</t>
  </si>
  <si>
    <t>邱志明</t>
  </si>
  <si>
    <t>梁华滨</t>
  </si>
  <si>
    <t>南2-618</t>
  </si>
  <si>
    <t>陈德艺</t>
  </si>
  <si>
    <t>戴东辉</t>
  </si>
  <si>
    <t>陈炎顺</t>
  </si>
  <si>
    <t>周林生</t>
  </si>
  <si>
    <t>周超威</t>
  </si>
  <si>
    <t>南6</t>
  </si>
  <si>
    <t>南6-614</t>
  </si>
  <si>
    <t>王介卿</t>
  </si>
  <si>
    <t>林彦吉</t>
  </si>
  <si>
    <t>陈佳子</t>
  </si>
  <si>
    <t>骆静文</t>
  </si>
  <si>
    <t>吴倩</t>
  </si>
  <si>
    <t>黄晓冰</t>
  </si>
  <si>
    <t>南7-205</t>
  </si>
  <si>
    <t>郭思彤</t>
  </si>
  <si>
    <t>郑瑜心</t>
  </si>
  <si>
    <t>黄胜南</t>
  </si>
  <si>
    <t>梁颖仪</t>
  </si>
  <si>
    <t>甘海燕</t>
  </si>
  <si>
    <t>李曼婷</t>
  </si>
  <si>
    <t>南7-410</t>
  </si>
  <si>
    <t>曾加丽</t>
  </si>
  <si>
    <t>林玲玉</t>
  </si>
  <si>
    <t>黄诗韵</t>
  </si>
  <si>
    <t>崔叶</t>
  </si>
  <si>
    <t>邱莹莹</t>
  </si>
  <si>
    <t>谭年丽</t>
  </si>
  <si>
    <t>南7-505</t>
  </si>
  <si>
    <t>黄雅洁</t>
  </si>
  <si>
    <t>谢小维</t>
  </si>
  <si>
    <t>陈倩怡</t>
  </si>
  <si>
    <t>温美期</t>
  </si>
  <si>
    <t>南7-510</t>
  </si>
  <si>
    <t>罗少敏</t>
  </si>
  <si>
    <t>李宫儒</t>
  </si>
  <si>
    <t>梁晓莹</t>
  </si>
  <si>
    <t>黄婷</t>
  </si>
  <si>
    <t>吴斐雯</t>
  </si>
  <si>
    <t>北1-135</t>
  </si>
  <si>
    <t>赵海昕</t>
  </si>
  <si>
    <t>李淑仪</t>
  </si>
  <si>
    <t>陈琬玲</t>
  </si>
  <si>
    <t>李秋怡</t>
  </si>
  <si>
    <t>黄纯</t>
  </si>
  <si>
    <t>邓小妹</t>
  </si>
  <si>
    <t>北1-335</t>
  </si>
  <si>
    <t>苏洁婷</t>
  </si>
  <si>
    <t>曾晓云</t>
  </si>
  <si>
    <t>黄嘉敏</t>
  </si>
  <si>
    <t>陈泓锦</t>
  </si>
  <si>
    <t>吴海铃</t>
  </si>
  <si>
    <t>陈丹琦</t>
  </si>
  <si>
    <t>北1-438</t>
  </si>
  <si>
    <t>苏沛思</t>
  </si>
  <si>
    <t>潘永青</t>
  </si>
  <si>
    <t>陈诗婷</t>
  </si>
  <si>
    <t>苏茵茵</t>
  </si>
  <si>
    <t>李少愉</t>
  </si>
  <si>
    <t>苏嘉慧</t>
  </si>
  <si>
    <t>北1-520</t>
  </si>
  <si>
    <t>张婷</t>
  </si>
  <si>
    <t>张丽娜</t>
  </si>
  <si>
    <t>曾宝慧</t>
  </si>
  <si>
    <t>林美云</t>
  </si>
  <si>
    <t>李华连</t>
  </si>
  <si>
    <t>北1-603</t>
  </si>
  <si>
    <t>刘静儿</t>
  </si>
  <si>
    <t>梁晓民</t>
  </si>
  <si>
    <t>王丹华</t>
  </si>
  <si>
    <t>蓝穗园</t>
  </si>
  <si>
    <t>李洁旋</t>
  </si>
  <si>
    <t>陈茵</t>
  </si>
  <si>
    <t>北3A</t>
  </si>
  <si>
    <t>北3A-108</t>
  </si>
  <si>
    <t>曾超晃</t>
  </si>
  <si>
    <t>黎明乐</t>
  </si>
  <si>
    <t>黄迎发</t>
  </si>
  <si>
    <t>冯锡安</t>
  </si>
  <si>
    <t>北3A-204</t>
  </si>
  <si>
    <t>曾智</t>
  </si>
  <si>
    <t>罗加平</t>
  </si>
  <si>
    <t>谢嘉铭</t>
  </si>
  <si>
    <t>黄倜</t>
  </si>
  <si>
    <t>曾晨杰</t>
  </si>
  <si>
    <t>郑宇生</t>
  </si>
  <si>
    <t>北3A-401</t>
  </si>
  <si>
    <t>邢师豪</t>
  </si>
  <si>
    <t>黄浩</t>
  </si>
  <si>
    <t>刘绍鸿</t>
  </si>
  <si>
    <t>黄倬漾</t>
  </si>
  <si>
    <t>赖嘉能</t>
  </si>
  <si>
    <t>江金波</t>
  </si>
  <si>
    <t>北3A-608</t>
  </si>
  <si>
    <t>陈文渊</t>
  </si>
  <si>
    <t>黄骏聪</t>
  </si>
  <si>
    <t>廖宪民</t>
  </si>
  <si>
    <t>刘昌宏</t>
  </si>
  <si>
    <t>潘瑜</t>
  </si>
  <si>
    <t>刘浤彬</t>
  </si>
  <si>
    <t>北3A-610</t>
  </si>
  <si>
    <t>老浩光</t>
  </si>
  <si>
    <t>何泓江</t>
  </si>
  <si>
    <t>叶志成</t>
  </si>
  <si>
    <t>陈子杰</t>
  </si>
  <si>
    <t>吕俊</t>
  </si>
  <si>
    <t>陈星周</t>
  </si>
  <si>
    <t>北3B</t>
  </si>
  <si>
    <t>北3B-211</t>
  </si>
  <si>
    <t>古远嵩</t>
  </si>
  <si>
    <t>朱伟文</t>
  </si>
  <si>
    <t>孔祥照</t>
  </si>
  <si>
    <t>毛锐聪</t>
  </si>
  <si>
    <t>林煜晖</t>
  </si>
  <si>
    <t>陈晓峰</t>
  </si>
  <si>
    <t>北3B-307</t>
  </si>
  <si>
    <t>余鹏飞</t>
  </si>
  <si>
    <t>陈东海</t>
  </si>
  <si>
    <t>陈泽权</t>
  </si>
  <si>
    <t>梁进永</t>
  </si>
  <si>
    <t>覃浩鹏</t>
  </si>
  <si>
    <t>施崇强</t>
  </si>
  <si>
    <t>北3B-312</t>
  </si>
  <si>
    <t>黄海锐</t>
  </si>
  <si>
    <t>郑伟杰</t>
  </si>
  <si>
    <t>陈祖南</t>
  </si>
  <si>
    <t>郑伟章</t>
  </si>
  <si>
    <t>甘嘉豪</t>
  </si>
  <si>
    <t>陈诒天</t>
  </si>
  <si>
    <t>北3B-402</t>
  </si>
  <si>
    <t>李嘉辉</t>
  </si>
  <si>
    <t>黄澄亮</t>
  </si>
  <si>
    <t>吴亭锴</t>
  </si>
  <si>
    <t>黄辟</t>
  </si>
  <si>
    <t>陆一峰</t>
  </si>
  <si>
    <t>李德林</t>
  </si>
  <si>
    <t>北3B-403</t>
  </si>
  <si>
    <t>李孟兴</t>
  </si>
  <si>
    <t>陈华健</t>
  </si>
  <si>
    <t>陈宇冲</t>
  </si>
  <si>
    <t>蒋宣聪</t>
  </si>
  <si>
    <t>傅梓雄</t>
  </si>
  <si>
    <t>陈朝洛</t>
  </si>
  <si>
    <t>北3B-503</t>
  </si>
  <si>
    <t>马钰仑</t>
  </si>
  <si>
    <t>李鸿燊</t>
  </si>
  <si>
    <t>关仲翔</t>
  </si>
  <si>
    <t>林鸿铨</t>
  </si>
  <si>
    <t>杜尚隆</t>
  </si>
  <si>
    <t>何智炜</t>
  </si>
  <si>
    <t>北3B-508</t>
  </si>
  <si>
    <t>张韦杰</t>
  </si>
  <si>
    <t>陈嘉文</t>
  </si>
  <si>
    <t>罗润</t>
  </si>
  <si>
    <t>万建东</t>
  </si>
  <si>
    <t>李宗霖</t>
  </si>
  <si>
    <t>邝志强</t>
  </si>
  <si>
    <t>北3B-601</t>
  </si>
  <si>
    <t>李诚基</t>
  </si>
  <si>
    <t>葛彦宇</t>
  </si>
  <si>
    <t>黄进</t>
  </si>
  <si>
    <t>胡凯威</t>
  </si>
  <si>
    <t>李家健</t>
  </si>
  <si>
    <t>姚国镔</t>
  </si>
  <si>
    <t>北3B-604</t>
  </si>
  <si>
    <t>黄若飞</t>
  </si>
  <si>
    <t>杨俊锋</t>
  </si>
  <si>
    <t>吴裕涛</t>
  </si>
  <si>
    <t>朱维翰</t>
  </si>
  <si>
    <t>钟皓</t>
  </si>
  <si>
    <t>黎敬贤</t>
  </si>
  <si>
    <t>北4B-407</t>
  </si>
  <si>
    <t>黄清华</t>
  </si>
  <si>
    <t>关开镰</t>
  </si>
  <si>
    <t>许国</t>
  </si>
  <si>
    <t>徐荣锋</t>
  </si>
  <si>
    <t>黄永坚</t>
  </si>
  <si>
    <t>陈俊有</t>
  </si>
  <si>
    <t>北5-206</t>
  </si>
  <si>
    <t>陈国权</t>
  </si>
  <si>
    <t>彭贵</t>
  </si>
  <si>
    <t>陈民健</t>
  </si>
  <si>
    <t>刘裕</t>
  </si>
  <si>
    <t>甘松</t>
  </si>
  <si>
    <t>北6-208</t>
  </si>
  <si>
    <t>李燕珍</t>
  </si>
  <si>
    <t>江春燕</t>
  </si>
  <si>
    <t>温如娣</t>
  </si>
  <si>
    <t>邓小雪</t>
  </si>
  <si>
    <t>梁诗曼</t>
  </si>
  <si>
    <t>北7A-210</t>
  </si>
  <si>
    <t>何铸</t>
  </si>
  <si>
    <t>徐金和</t>
  </si>
  <si>
    <t>王洁颖</t>
  </si>
  <si>
    <t>刘超智</t>
  </si>
  <si>
    <t>何立</t>
  </si>
  <si>
    <t>陈鑫裕</t>
  </si>
  <si>
    <t>北7A-217</t>
  </si>
  <si>
    <t>廖永盛</t>
  </si>
  <si>
    <t>肖树标</t>
  </si>
  <si>
    <t>张津然</t>
  </si>
  <si>
    <t>陈金天</t>
  </si>
  <si>
    <t>王邓璋龙</t>
  </si>
  <si>
    <t>何太福</t>
  </si>
  <si>
    <t>北7A-403</t>
  </si>
  <si>
    <t>洪彩棒</t>
  </si>
  <si>
    <t>杨毓斌</t>
  </si>
  <si>
    <t>吴天宝</t>
  </si>
  <si>
    <t>凌耀祖</t>
  </si>
  <si>
    <t>冯楷</t>
  </si>
  <si>
    <t>陈军杰</t>
  </si>
  <si>
    <t>北7B-109</t>
  </si>
  <si>
    <t>赖焕信</t>
  </si>
  <si>
    <t>刘文杰</t>
  </si>
  <si>
    <t>高灏鹏</t>
  </si>
  <si>
    <t>钟鸿威</t>
  </si>
  <si>
    <t>李琛远</t>
  </si>
  <si>
    <t>陈梓傑</t>
  </si>
  <si>
    <t>北7B-204</t>
  </si>
  <si>
    <t>尤智钰</t>
  </si>
  <si>
    <t>陈志川</t>
  </si>
  <si>
    <t>周水才</t>
  </si>
  <si>
    <t>关开毅</t>
  </si>
  <si>
    <t>林海鹏</t>
  </si>
  <si>
    <t>梁伦特</t>
  </si>
  <si>
    <t>北7B-216</t>
  </si>
  <si>
    <t>钟宜良</t>
  </si>
  <si>
    <t>林梓丰</t>
  </si>
  <si>
    <t>刘盈福</t>
  </si>
  <si>
    <t>陈思彬</t>
  </si>
  <si>
    <t>张尚志</t>
  </si>
  <si>
    <t>陈耿豪</t>
  </si>
  <si>
    <t>北7B-219</t>
  </si>
  <si>
    <t>吴以希</t>
  </si>
  <si>
    <t>梁灼钦</t>
  </si>
  <si>
    <t>黄海帆</t>
  </si>
  <si>
    <t>陈钦鹏</t>
  </si>
  <si>
    <t>林炳豪</t>
  </si>
  <si>
    <t>许佳雄</t>
  </si>
  <si>
    <t>北7B-223</t>
  </si>
  <si>
    <t>徐攀</t>
  </si>
  <si>
    <t>张锦涛</t>
  </si>
  <si>
    <t>梁长荣</t>
  </si>
  <si>
    <t>周俊林</t>
  </si>
  <si>
    <t>刘镇杰</t>
  </si>
  <si>
    <t>张凌伟</t>
  </si>
  <si>
    <t>北7B-224</t>
  </si>
  <si>
    <t>黄加骏</t>
  </si>
  <si>
    <t>王向风</t>
  </si>
  <si>
    <t>梁朝东</t>
  </si>
  <si>
    <t>蔡佳哲</t>
  </si>
  <si>
    <t>黄杨从</t>
  </si>
  <si>
    <t>刘多纳</t>
  </si>
  <si>
    <t>北7B-226</t>
  </si>
  <si>
    <t>林华康</t>
  </si>
  <si>
    <t>胡天涯</t>
  </si>
  <si>
    <t>刘祥君</t>
  </si>
  <si>
    <t>陈荣恒</t>
  </si>
  <si>
    <t>马泽鑫</t>
  </si>
  <si>
    <t>李连鸿</t>
  </si>
  <si>
    <t>2016年学生宿舍水费欠费表          
（计费时间段：2016年11月1日-2016年12月30日）</t>
  </si>
  <si>
    <t>截止缴费日期：2017年5月26日 逾期天数：414天</t>
  </si>
  <si>
    <t>南2-101</t>
  </si>
  <si>
    <t>吴嘉伟</t>
  </si>
  <si>
    <t>张望</t>
  </si>
  <si>
    <t>郑海翔</t>
  </si>
  <si>
    <t>黄嘉文</t>
  </si>
  <si>
    <t>沈彦波</t>
  </si>
  <si>
    <t>叶振宇</t>
  </si>
  <si>
    <t>南2-104</t>
  </si>
  <si>
    <t>张志锋</t>
  </si>
  <si>
    <t>廖仲宏</t>
  </si>
  <si>
    <t>李君州</t>
  </si>
  <si>
    <t>吴俊强</t>
  </si>
  <si>
    <t>黄培锐</t>
  </si>
  <si>
    <t>南2-112</t>
  </si>
  <si>
    <t>张梓峰</t>
  </si>
  <si>
    <t>杨跃</t>
  </si>
  <si>
    <t>伍俊杰</t>
  </si>
  <si>
    <t>余建宏</t>
  </si>
  <si>
    <t>吴艺洪</t>
  </si>
  <si>
    <t>梁栋泉</t>
  </si>
  <si>
    <t>南2-117</t>
  </si>
  <si>
    <t>胡锐聪</t>
  </si>
  <si>
    <t>彭冠烨</t>
  </si>
  <si>
    <t>吴耿福</t>
  </si>
  <si>
    <t>杨孟儒</t>
  </si>
  <si>
    <t>苏浩旺</t>
  </si>
  <si>
    <t>黄炳光</t>
  </si>
  <si>
    <t>南2-119</t>
  </si>
  <si>
    <t>何协放</t>
  </si>
  <si>
    <t>聂凌晨</t>
  </si>
  <si>
    <t>林志涌</t>
  </si>
  <si>
    <t>梁培伟</t>
  </si>
  <si>
    <t>胡燊</t>
  </si>
  <si>
    <t>梁家荣</t>
  </si>
  <si>
    <t>吴易容</t>
  </si>
  <si>
    <t>余泽钜</t>
  </si>
  <si>
    <t>黎仲能</t>
  </si>
  <si>
    <t>朱启特</t>
  </si>
  <si>
    <t>吴思远</t>
  </si>
  <si>
    <t>黄路豪</t>
  </si>
  <si>
    <t>南2-206</t>
  </si>
  <si>
    <t>袁树辉</t>
  </si>
  <si>
    <t>张创彬</t>
  </si>
  <si>
    <t>张林琛</t>
  </si>
  <si>
    <t>卢伟斌</t>
  </si>
  <si>
    <t>林健</t>
  </si>
  <si>
    <t>李宜鹏</t>
  </si>
  <si>
    <t>南2-207</t>
  </si>
  <si>
    <t>黄泽阳</t>
  </si>
  <si>
    <t>陈瀚俊</t>
  </si>
  <si>
    <t>罗梓楠</t>
  </si>
  <si>
    <t>陈镇粤</t>
  </si>
  <si>
    <t>方佳鑫</t>
  </si>
  <si>
    <t>莫扬沈</t>
  </si>
  <si>
    <t>南2-211</t>
  </si>
  <si>
    <t>张家华</t>
  </si>
  <si>
    <t>张铭航</t>
  </si>
  <si>
    <t>李世豪</t>
  </si>
  <si>
    <t>叶子亿</t>
  </si>
  <si>
    <t>马东轩</t>
  </si>
  <si>
    <t>许剑海</t>
  </si>
  <si>
    <t>南2-303</t>
  </si>
  <si>
    <t>杨志斌</t>
  </si>
  <si>
    <t>张邦材</t>
  </si>
  <si>
    <t>郭满锋</t>
  </si>
  <si>
    <t>苏杨滨</t>
  </si>
  <si>
    <t>刘宗源</t>
  </si>
  <si>
    <t>郭培成</t>
  </si>
  <si>
    <t>南2-306</t>
  </si>
  <si>
    <t>苏坤锋</t>
  </si>
  <si>
    <t>程碧锋</t>
  </si>
  <si>
    <t>徐咏丹</t>
  </si>
  <si>
    <t>陈锐亮</t>
  </si>
  <si>
    <t>赵爽</t>
  </si>
  <si>
    <t>沈煜健</t>
  </si>
  <si>
    <t>南2-411</t>
  </si>
  <si>
    <t>林锦恒</t>
  </si>
  <si>
    <t>黎俊岑</t>
  </si>
  <si>
    <t>宁海健</t>
  </si>
  <si>
    <t>刘佐清</t>
  </si>
  <si>
    <t>南2-418</t>
  </si>
  <si>
    <t>黄宇锋</t>
  </si>
  <si>
    <t>唐茂扬</t>
  </si>
  <si>
    <t>马瑞聪</t>
  </si>
  <si>
    <t>杨国辉</t>
  </si>
  <si>
    <t>余卓超</t>
  </si>
  <si>
    <t>严振中</t>
  </si>
  <si>
    <t>南2-508</t>
  </si>
  <si>
    <t>刘鑫泽</t>
  </si>
  <si>
    <t>梅展</t>
  </si>
  <si>
    <t>周悦</t>
  </si>
  <si>
    <t>高博文</t>
  </si>
  <si>
    <t>崔承锐</t>
  </si>
  <si>
    <t>周卓霖</t>
  </si>
  <si>
    <t>南2-513</t>
  </si>
  <si>
    <t>叶定源</t>
  </si>
  <si>
    <t>陈正鸿</t>
  </si>
  <si>
    <t>翁灿乔</t>
  </si>
  <si>
    <t>廖佳勇</t>
  </si>
  <si>
    <t>王书林</t>
  </si>
  <si>
    <t>南2-518</t>
  </si>
  <si>
    <t>陈超然</t>
  </si>
  <si>
    <t>胡慧能</t>
  </si>
  <si>
    <t>吴浩然</t>
  </si>
  <si>
    <t>洪炯川</t>
  </si>
  <si>
    <t>吴明佳</t>
  </si>
  <si>
    <t>黄子洲</t>
  </si>
  <si>
    <t>南2-603</t>
  </si>
  <si>
    <t>张超润</t>
  </si>
  <si>
    <t>刘斌</t>
  </si>
  <si>
    <t>骆懿泽</t>
  </si>
  <si>
    <t>罗筠翔</t>
  </si>
  <si>
    <t>黄泽彬</t>
  </si>
  <si>
    <t>钟源</t>
  </si>
  <si>
    <t>南2-605</t>
  </si>
  <si>
    <t>仇家俊</t>
  </si>
  <si>
    <t>赵旭晖</t>
  </si>
  <si>
    <t>陈安邦</t>
  </si>
  <si>
    <t>周家铭</t>
  </si>
  <si>
    <t>郭均豪</t>
  </si>
  <si>
    <t>南2-606</t>
  </si>
  <si>
    <t>张艺凡</t>
  </si>
  <si>
    <t>廖昱翔</t>
  </si>
  <si>
    <t>林远伦</t>
  </si>
  <si>
    <t>黄士金</t>
  </si>
  <si>
    <t>刘嘉圣</t>
  </si>
  <si>
    <t>吴周勤</t>
  </si>
  <si>
    <t>南2-607</t>
  </si>
  <si>
    <t>冯键民</t>
  </si>
  <si>
    <t>梁健</t>
  </si>
  <si>
    <t>黄奕涛</t>
  </si>
  <si>
    <t>何霖基</t>
  </si>
  <si>
    <t>蔡锐填</t>
  </si>
  <si>
    <t>黄健</t>
  </si>
  <si>
    <t>南2-611</t>
  </si>
  <si>
    <t>何龙阳</t>
  </si>
  <si>
    <t>杨毅冠</t>
  </si>
  <si>
    <t>蔡思杰</t>
  </si>
  <si>
    <t>郭泽民</t>
  </si>
  <si>
    <t>谢嘉祺</t>
  </si>
  <si>
    <t>徐海栋</t>
  </si>
  <si>
    <t>南2-615</t>
  </si>
  <si>
    <t>郑智成</t>
  </si>
  <si>
    <t>陈泽聪</t>
  </si>
  <si>
    <t>何文标</t>
  </si>
  <si>
    <t>黄力东</t>
  </si>
  <si>
    <t>梁伟健</t>
  </si>
  <si>
    <t>朱洲生</t>
  </si>
  <si>
    <t>南4</t>
  </si>
  <si>
    <t>南4-308</t>
  </si>
  <si>
    <t>杨茂苗</t>
  </si>
  <si>
    <t>温书聪</t>
  </si>
  <si>
    <t>黎泳娴</t>
  </si>
  <si>
    <t>陈纪柔</t>
  </si>
  <si>
    <t>陈贝怡</t>
  </si>
  <si>
    <t>黄瑞华</t>
  </si>
  <si>
    <t>南4-504</t>
  </si>
  <si>
    <t>朱佳纯</t>
  </si>
  <si>
    <t>林泽彤</t>
  </si>
  <si>
    <t>吴泽潼</t>
  </si>
  <si>
    <t>符苗苗</t>
  </si>
  <si>
    <t>冯倩婷</t>
  </si>
  <si>
    <t>丁楚仪</t>
  </si>
  <si>
    <t>南5-105</t>
  </si>
  <si>
    <t>刘嘉怡</t>
  </si>
  <si>
    <t>陈梦冬</t>
  </si>
  <si>
    <t>柯贤雅</t>
  </si>
  <si>
    <t>姚纯怡</t>
  </si>
  <si>
    <t>龙航</t>
  </si>
  <si>
    <t>苏瑞玲</t>
  </si>
  <si>
    <t>南5-201</t>
  </si>
  <si>
    <t>李晓梅</t>
  </si>
  <si>
    <t>陈晓蓝</t>
  </si>
  <si>
    <t>陈炜琳</t>
  </si>
  <si>
    <t>刘潞</t>
  </si>
  <si>
    <t>董霭彤</t>
  </si>
  <si>
    <t>潘慧玲</t>
  </si>
  <si>
    <t>南5-203</t>
  </si>
  <si>
    <t>练思华</t>
  </si>
  <si>
    <t>赖珏如</t>
  </si>
  <si>
    <t>梁紫琼</t>
  </si>
  <si>
    <t>曾少敏</t>
  </si>
  <si>
    <t>王奕蓉</t>
  </si>
  <si>
    <t>林楚楚</t>
  </si>
  <si>
    <t>南5-204</t>
  </si>
  <si>
    <t>王子君</t>
  </si>
  <si>
    <t>卢煜莹</t>
  </si>
  <si>
    <t>卢扬玉</t>
  </si>
  <si>
    <t>张泳梅</t>
  </si>
  <si>
    <t>马雪莉</t>
  </si>
  <si>
    <t>叶小燕</t>
  </si>
  <si>
    <t>南5-210</t>
  </si>
  <si>
    <t>陈微燕</t>
  </si>
  <si>
    <t>李玉爱</t>
  </si>
  <si>
    <t>余颖虹</t>
  </si>
  <si>
    <t>陈淋</t>
  </si>
  <si>
    <t>李琪琪</t>
  </si>
  <si>
    <t>戴钰琳</t>
  </si>
  <si>
    <t>南5-211</t>
  </si>
  <si>
    <t>章译允</t>
  </si>
  <si>
    <t>张莹</t>
  </si>
  <si>
    <t>谭用琴</t>
  </si>
  <si>
    <t>曾思静</t>
  </si>
  <si>
    <t>廖婉婷</t>
  </si>
  <si>
    <t>南5-306</t>
  </si>
  <si>
    <t>梁嘉慧</t>
  </si>
  <si>
    <t>黄小芸</t>
  </si>
  <si>
    <t>胡婉婷</t>
  </si>
  <si>
    <t>廖咏琪</t>
  </si>
  <si>
    <t>巫观花</t>
  </si>
  <si>
    <t>郑少微</t>
  </si>
  <si>
    <t>南5-307</t>
  </si>
  <si>
    <t>李思婷</t>
  </si>
  <si>
    <t>陈霞婵</t>
  </si>
  <si>
    <t>曹楚莹</t>
  </si>
  <si>
    <t>周艳银</t>
  </si>
  <si>
    <t>庞敏清</t>
  </si>
  <si>
    <t>刘咏璇</t>
  </si>
  <si>
    <t>南5-406</t>
  </si>
  <si>
    <t>潘秋月</t>
  </si>
  <si>
    <t>黄晓晖</t>
  </si>
  <si>
    <t>杨玲</t>
  </si>
  <si>
    <t>林虹杏</t>
  </si>
  <si>
    <t>韩美彤</t>
  </si>
  <si>
    <t>梁卓瑶</t>
  </si>
  <si>
    <t>南5-505</t>
  </si>
  <si>
    <t>张颖</t>
  </si>
  <si>
    <t>梁桔敏</t>
  </si>
  <si>
    <t>刘思婷</t>
  </si>
  <si>
    <t>冯秋月</t>
  </si>
  <si>
    <t>冯伟丽</t>
  </si>
  <si>
    <t>冼燕棠</t>
  </si>
  <si>
    <t>南5-507</t>
  </si>
  <si>
    <t>冯嘉敏</t>
  </si>
  <si>
    <t>黄钰妍</t>
  </si>
  <si>
    <t>黄芸</t>
  </si>
  <si>
    <t>巫洁婷</t>
  </si>
  <si>
    <t>莫蓉芳</t>
  </si>
  <si>
    <t>黄燕玲</t>
  </si>
  <si>
    <t>南6-101</t>
  </si>
  <si>
    <t>黄敏洁</t>
  </si>
  <si>
    <t>陈琪</t>
  </si>
  <si>
    <t>蔡曼仪</t>
  </si>
  <si>
    <t>黄正芬</t>
  </si>
  <si>
    <t>陈颖</t>
  </si>
  <si>
    <t>王莹儿</t>
  </si>
  <si>
    <t>南6-106</t>
  </si>
  <si>
    <t>林梦诗</t>
  </si>
  <si>
    <t>卞文怡</t>
  </si>
  <si>
    <t>石英球</t>
  </si>
  <si>
    <t>肖晓纯</t>
  </si>
  <si>
    <t>林晓明</t>
  </si>
  <si>
    <t>黄坤钰</t>
  </si>
  <si>
    <t>南6-113</t>
  </si>
  <si>
    <t>吴姗晓</t>
  </si>
  <si>
    <t>姚翠丽</t>
  </si>
  <si>
    <t>梁键滢</t>
  </si>
  <si>
    <t>刘惠贤</t>
  </si>
  <si>
    <t>刘锦玲</t>
  </si>
  <si>
    <t>南6-114</t>
  </si>
  <si>
    <t>吴勉仪</t>
  </si>
  <si>
    <t>谢雪梅</t>
  </si>
  <si>
    <t>陈丽丹</t>
  </si>
  <si>
    <t>霍靖瑜</t>
  </si>
  <si>
    <t>陈天彩</t>
  </si>
  <si>
    <t>谭怡羿</t>
  </si>
  <si>
    <t>南6-201</t>
  </si>
  <si>
    <t>高韵思</t>
  </si>
  <si>
    <t>郑依琳</t>
  </si>
  <si>
    <t>郑洁</t>
  </si>
  <si>
    <t>林嘉茵</t>
  </si>
  <si>
    <t>邓子晴</t>
  </si>
  <si>
    <t>孙俏菲</t>
  </si>
  <si>
    <t>南6-202</t>
  </si>
  <si>
    <t>戚瀚文</t>
  </si>
  <si>
    <t>黄欢</t>
  </si>
  <si>
    <t>朱红棉</t>
  </si>
  <si>
    <t>莫秀梅</t>
  </si>
  <si>
    <t>李瑶</t>
  </si>
  <si>
    <t>徐芷君</t>
  </si>
  <si>
    <t>南6-203</t>
  </si>
  <si>
    <t>蔡萱莹</t>
  </si>
  <si>
    <t>张款妍</t>
  </si>
  <si>
    <t>蔡雯斐</t>
  </si>
  <si>
    <t>张悦</t>
  </si>
  <si>
    <t>黄梦茹</t>
  </si>
  <si>
    <t>林金虹</t>
  </si>
  <si>
    <t>南6-204</t>
  </si>
  <si>
    <t>曾丽娇</t>
  </si>
  <si>
    <t>邓秋霞</t>
  </si>
  <si>
    <t>杨秋南</t>
  </si>
  <si>
    <t>吴小玲</t>
  </si>
  <si>
    <t>李燕鑫</t>
  </si>
  <si>
    <t>周平雁</t>
  </si>
  <si>
    <t>南6-206</t>
  </si>
  <si>
    <t>曾栋桦</t>
  </si>
  <si>
    <t>梁秋霞</t>
  </si>
  <si>
    <t>杨观妙</t>
  </si>
  <si>
    <t>骆慧敏</t>
  </si>
  <si>
    <t>南6-207</t>
  </si>
  <si>
    <t>吴晓春</t>
  </si>
  <si>
    <t>李晓云</t>
  </si>
  <si>
    <t>林兴娜</t>
  </si>
  <si>
    <t>古茜</t>
  </si>
  <si>
    <t>范慧珊</t>
  </si>
  <si>
    <t>林佳佳</t>
  </si>
  <si>
    <t>南6-208</t>
  </si>
  <si>
    <t>李燕桥</t>
  </si>
  <si>
    <t>钟群芳</t>
  </si>
  <si>
    <t>伦结霞</t>
  </si>
  <si>
    <t>李诗莹</t>
  </si>
  <si>
    <t>梁剑媚</t>
  </si>
  <si>
    <t>李燕蜜</t>
  </si>
  <si>
    <t>南6-301</t>
  </si>
  <si>
    <t>苏琪</t>
  </si>
  <si>
    <t>刘苑薇</t>
  </si>
  <si>
    <t>张思琪</t>
  </si>
  <si>
    <t>谢欢欢</t>
  </si>
  <si>
    <t>罗文慧</t>
  </si>
  <si>
    <t>林志梅</t>
  </si>
  <si>
    <t>南6-302</t>
  </si>
  <si>
    <t>何婉仪</t>
  </si>
  <si>
    <t>张洁云</t>
  </si>
  <si>
    <t>杨颖颖</t>
  </si>
  <si>
    <t>谢炫玲</t>
  </si>
  <si>
    <t>沈可可</t>
  </si>
  <si>
    <t>南6-304</t>
  </si>
  <si>
    <t>陈春梅</t>
  </si>
  <si>
    <t>梁钰敏</t>
  </si>
  <si>
    <t>何怡红</t>
  </si>
  <si>
    <t>温丽霞</t>
  </si>
  <si>
    <t>董若萍</t>
  </si>
  <si>
    <t>蔡莹莹</t>
  </si>
  <si>
    <t>南6-305</t>
  </si>
  <si>
    <t>李钰</t>
  </si>
  <si>
    <t>何婉盈</t>
  </si>
  <si>
    <t>黎思敏</t>
  </si>
  <si>
    <t>徐丽恩</t>
  </si>
  <si>
    <t>刘碧丽</t>
  </si>
  <si>
    <t>南6-307</t>
  </si>
  <si>
    <t>罗嘉绮</t>
  </si>
  <si>
    <t>李静妍</t>
  </si>
  <si>
    <t>胡慧心</t>
  </si>
  <si>
    <t>蔡欣华</t>
  </si>
  <si>
    <t>卢丽颜</t>
  </si>
  <si>
    <t>黄家瑶</t>
  </si>
  <si>
    <t>南6-310</t>
  </si>
  <si>
    <t>余丽媛</t>
  </si>
  <si>
    <t>刘晓依</t>
  </si>
  <si>
    <t>赵翠琼</t>
  </si>
  <si>
    <t>刘文诗</t>
  </si>
  <si>
    <t>陈燕玲</t>
  </si>
  <si>
    <t>姚碧桃</t>
  </si>
  <si>
    <t>南6-311</t>
  </si>
  <si>
    <t>徐婉彬</t>
  </si>
  <si>
    <t>梁嘉铧</t>
  </si>
  <si>
    <t>罗慧桢</t>
  </si>
  <si>
    <t>张锦仪</t>
  </si>
  <si>
    <t>黄翠金</t>
  </si>
  <si>
    <t>刘丽琴</t>
  </si>
  <si>
    <t>南6-314</t>
  </si>
  <si>
    <t>范子燕</t>
  </si>
  <si>
    <t>林锦仪</t>
  </si>
  <si>
    <t>余娟婷</t>
  </si>
  <si>
    <t>吴燕君</t>
  </si>
  <si>
    <t>吴洁萍</t>
  </si>
  <si>
    <t>林仪湘</t>
  </si>
  <si>
    <t>南6-402</t>
  </si>
  <si>
    <t>李嘉韵</t>
  </si>
  <si>
    <t>叶佩仪</t>
  </si>
  <si>
    <t>陈惠枫</t>
  </si>
  <si>
    <t>张嘉莉</t>
  </si>
  <si>
    <t>徐杏敏</t>
  </si>
  <si>
    <t>彭雪</t>
  </si>
  <si>
    <t>南6-407</t>
  </si>
  <si>
    <t>黄晓丹</t>
  </si>
  <si>
    <t>陈秋美</t>
  </si>
  <si>
    <t>林绫奕</t>
  </si>
  <si>
    <t>谭懿</t>
  </si>
  <si>
    <t>黄莹</t>
  </si>
  <si>
    <t>陈观珍</t>
  </si>
  <si>
    <t>南6-411</t>
  </si>
  <si>
    <t>张轩祺</t>
  </si>
  <si>
    <t>张欣欣</t>
  </si>
  <si>
    <t>冯肖莹</t>
  </si>
  <si>
    <t>李嘉莉</t>
  </si>
  <si>
    <t>伍丹娜</t>
  </si>
  <si>
    <t>郭少霞</t>
  </si>
  <si>
    <t>南6-414</t>
  </si>
  <si>
    <t>卢敏婷</t>
  </si>
  <si>
    <t>冯桂平</t>
  </si>
  <si>
    <t>苏晓静</t>
  </si>
  <si>
    <t>王宇明</t>
  </si>
  <si>
    <t>何炎芳</t>
  </si>
  <si>
    <t>梅佳仪</t>
  </si>
  <si>
    <t>南6-504</t>
  </si>
  <si>
    <t>刘丽萍</t>
  </si>
  <si>
    <t>蔡仪鸣</t>
  </si>
  <si>
    <t>陈晓燕</t>
  </si>
  <si>
    <t>陈垚莹</t>
  </si>
  <si>
    <t>南6-510</t>
  </si>
  <si>
    <t>叶泽娟</t>
  </si>
  <si>
    <t>蔡芝芬</t>
  </si>
  <si>
    <t>梁钰彤</t>
  </si>
  <si>
    <t>谭慧珊</t>
  </si>
  <si>
    <t>邹继霞</t>
  </si>
  <si>
    <t>南6-512</t>
  </si>
  <si>
    <t>赵楚芬</t>
  </si>
  <si>
    <t>谭思彤</t>
  </si>
  <si>
    <t>徐沈鸿</t>
  </si>
  <si>
    <t>钟绮蕊</t>
  </si>
  <si>
    <t>黄小玲</t>
  </si>
  <si>
    <t>南6-601</t>
  </si>
  <si>
    <t>梁凤欣</t>
  </si>
  <si>
    <t>张蔚</t>
  </si>
  <si>
    <t>钟李清</t>
  </si>
  <si>
    <t>李智颖</t>
  </si>
  <si>
    <t>吴佩玲</t>
  </si>
  <si>
    <t>南6-608</t>
  </si>
  <si>
    <t>杨芷玲</t>
  </si>
  <si>
    <t>陈敏</t>
  </si>
  <si>
    <t>卢佩华</t>
  </si>
  <si>
    <t>莫秋颖</t>
  </si>
  <si>
    <t>张少惋</t>
  </si>
  <si>
    <t>李雅婷</t>
  </si>
  <si>
    <t>南6-609</t>
  </si>
  <si>
    <t>翁芷珊</t>
  </si>
  <si>
    <t>罗诗玮</t>
  </si>
  <si>
    <t>李晓莹</t>
  </si>
  <si>
    <t>陈佩莹</t>
  </si>
  <si>
    <t>周绮薇</t>
  </si>
  <si>
    <t>曾晓裕</t>
  </si>
  <si>
    <t>南7-102</t>
  </si>
  <si>
    <t>徐佩丽</t>
  </si>
  <si>
    <t>胡晓艳</t>
  </si>
  <si>
    <t>吕雯雯</t>
  </si>
  <si>
    <t>林叶芯</t>
  </si>
  <si>
    <t>黄晓慧</t>
  </si>
  <si>
    <t>南7-204</t>
  </si>
  <si>
    <t>陈淑英</t>
  </si>
  <si>
    <t>谭佩仪</t>
  </si>
  <si>
    <t>袁斯丹</t>
  </si>
  <si>
    <t>赖翠萍</t>
  </si>
  <si>
    <t>李维旋</t>
  </si>
  <si>
    <t>南7-206</t>
  </si>
  <si>
    <t>袁慧莹</t>
  </si>
  <si>
    <t>梁瑞心</t>
  </si>
  <si>
    <t>梁艺</t>
  </si>
  <si>
    <t>彭惠玉</t>
  </si>
  <si>
    <t>韦丹丹</t>
  </si>
  <si>
    <t>龚慧莹</t>
  </si>
  <si>
    <t>南7-208</t>
  </si>
  <si>
    <t>赵咏诗</t>
  </si>
  <si>
    <t>张嘉仪</t>
  </si>
  <si>
    <t>李彩婵</t>
  </si>
  <si>
    <t>梁洁敏</t>
  </si>
  <si>
    <t>钟素慧</t>
  </si>
  <si>
    <t>余慧琪</t>
  </si>
  <si>
    <t>南7-210</t>
  </si>
  <si>
    <t>邓丽敏</t>
  </si>
  <si>
    <t>柴晓媚</t>
  </si>
  <si>
    <t>孙永馥</t>
  </si>
  <si>
    <t>文玮青</t>
  </si>
  <si>
    <t>王丽莎</t>
  </si>
  <si>
    <t>巫婷洁</t>
  </si>
  <si>
    <t>南7-301</t>
  </si>
  <si>
    <t>严晓君</t>
  </si>
  <si>
    <t>叶诗馨</t>
  </si>
  <si>
    <t>陈珊</t>
  </si>
  <si>
    <t>付小艳</t>
  </si>
  <si>
    <t>张琳宁</t>
  </si>
  <si>
    <t>李鹊欢</t>
  </si>
  <si>
    <t>南7-302</t>
  </si>
  <si>
    <t>邓晓纬</t>
  </si>
  <si>
    <t>黄慧珊</t>
  </si>
  <si>
    <t>陈晓莹</t>
  </si>
  <si>
    <t>陈月华</t>
  </si>
  <si>
    <t>陈妙珊</t>
  </si>
  <si>
    <t>甄龙燕</t>
  </si>
  <si>
    <t>南7-304</t>
  </si>
  <si>
    <t>彭秋丽</t>
  </si>
  <si>
    <t>李春玲</t>
  </si>
  <si>
    <t>林春娇</t>
  </si>
  <si>
    <t>向钰莹</t>
  </si>
  <si>
    <t>张永殷</t>
  </si>
  <si>
    <t>徐彩霞</t>
  </si>
  <si>
    <t>南7-306</t>
  </si>
  <si>
    <t>曾宇婵</t>
  </si>
  <si>
    <t>马子欣</t>
  </si>
  <si>
    <t>李季穗</t>
  </si>
  <si>
    <t>刘燕玲</t>
  </si>
  <si>
    <t>钟梦丽</t>
  </si>
  <si>
    <t>杜汝萍</t>
  </si>
  <si>
    <t>南7-308</t>
  </si>
  <si>
    <t>李琪</t>
  </si>
  <si>
    <t>陈绮雯</t>
  </si>
  <si>
    <t>叶焕琴</t>
  </si>
  <si>
    <t>赵妮姗</t>
  </si>
  <si>
    <t>杨玉娟</t>
  </si>
  <si>
    <t>谢几兰</t>
  </si>
  <si>
    <t>南7-310</t>
  </si>
  <si>
    <t>陈苏婷</t>
  </si>
  <si>
    <t>何家乐</t>
  </si>
  <si>
    <t>陈静</t>
  </si>
  <si>
    <t>陈清华</t>
  </si>
  <si>
    <t>谢晓丹</t>
  </si>
  <si>
    <t>刘怡君</t>
  </si>
  <si>
    <t>南7-311</t>
  </si>
  <si>
    <t>陈斯欣</t>
  </si>
  <si>
    <t>董嘉怡</t>
  </si>
  <si>
    <t>高碧雪</t>
  </si>
  <si>
    <t>刘思娥</t>
  </si>
  <si>
    <t>易健敏</t>
  </si>
  <si>
    <t>南7-404</t>
  </si>
  <si>
    <t>黄宁静</t>
  </si>
  <si>
    <t>刘琼仙</t>
  </si>
  <si>
    <t>温嘉雯</t>
  </si>
  <si>
    <t>曾俏</t>
  </si>
  <si>
    <t>叶聪颖</t>
  </si>
  <si>
    <t>刘小芳</t>
  </si>
  <si>
    <t>南7-405</t>
  </si>
  <si>
    <t>叶莹莹</t>
  </si>
  <si>
    <t>赵楚君</t>
  </si>
  <si>
    <t>胡嘉欣</t>
  </si>
  <si>
    <t>谢丹妮</t>
  </si>
  <si>
    <t>杨燕丽</t>
  </si>
  <si>
    <t>刘嘉倩</t>
  </si>
  <si>
    <t>南7-406</t>
  </si>
  <si>
    <t>余德芳</t>
  </si>
  <si>
    <t>孙静雯</t>
  </si>
  <si>
    <t>张海彤</t>
  </si>
  <si>
    <t>莫水凤</t>
  </si>
  <si>
    <t>林翊韵</t>
  </si>
  <si>
    <t>李淑兰</t>
  </si>
  <si>
    <t>南7-408</t>
  </si>
  <si>
    <t>许冬颖</t>
  </si>
  <si>
    <t>曾碧玲</t>
  </si>
  <si>
    <t>邹薇薇</t>
  </si>
  <si>
    <t>汤晓霞</t>
  </si>
  <si>
    <t>易英莺</t>
  </si>
  <si>
    <t>陈泽楠</t>
  </si>
  <si>
    <t>南7-409</t>
  </si>
  <si>
    <t>朱志瑶</t>
  </si>
  <si>
    <t>周壹虹</t>
  </si>
  <si>
    <t>肖彩华</t>
  </si>
  <si>
    <t>黄思颖</t>
  </si>
  <si>
    <t>詹淑君</t>
  </si>
  <si>
    <t>苏丽丽</t>
  </si>
  <si>
    <t>南7-411</t>
  </si>
  <si>
    <t>吴曼莉</t>
  </si>
  <si>
    <t>陈火娣</t>
  </si>
  <si>
    <t>洑梦靓</t>
  </si>
  <si>
    <t>李晓晴</t>
  </si>
  <si>
    <t>唐丽梅</t>
  </si>
  <si>
    <t>吴琳倩</t>
  </si>
  <si>
    <t>南7-501</t>
  </si>
  <si>
    <t>庄瑛钿</t>
  </si>
  <si>
    <t>李燕玲</t>
  </si>
  <si>
    <t>梁佩君</t>
  </si>
  <si>
    <t>黎敏诗</t>
  </si>
  <si>
    <t>邱伟玲</t>
  </si>
  <si>
    <t>云婉桢</t>
  </si>
  <si>
    <t>南7-502</t>
  </si>
  <si>
    <t>廖珠玲</t>
  </si>
  <si>
    <t>许颖娴</t>
  </si>
  <si>
    <t>黄仕银</t>
  </si>
  <si>
    <t>沈莉萍</t>
  </si>
  <si>
    <t>陈雯</t>
  </si>
  <si>
    <t>南7-503</t>
  </si>
  <si>
    <t>林欣欣</t>
  </si>
  <si>
    <t>江子晴</t>
  </si>
  <si>
    <t>吴舒珊</t>
  </si>
  <si>
    <t>程茵</t>
  </si>
  <si>
    <t>陈理娜</t>
  </si>
  <si>
    <t>邓育桦</t>
  </si>
  <si>
    <t>南7-602</t>
  </si>
  <si>
    <t>梁诗棋</t>
  </si>
  <si>
    <t>陈静文</t>
  </si>
  <si>
    <t>李越</t>
  </si>
  <si>
    <t>何梓莹</t>
  </si>
  <si>
    <t>蔡文静</t>
  </si>
  <si>
    <t>谭淑怡</t>
  </si>
  <si>
    <t>南7-608</t>
  </si>
  <si>
    <t>赵碧荣</t>
  </si>
  <si>
    <t>曾学欣</t>
  </si>
  <si>
    <t>陈家棋</t>
  </si>
  <si>
    <t>郑梦仙</t>
  </si>
  <si>
    <t>黄宇菲</t>
  </si>
  <si>
    <t>杨雨婷</t>
  </si>
  <si>
    <t>南7-610</t>
  </si>
  <si>
    <t>李倩</t>
  </si>
  <si>
    <t>杨海慧</t>
  </si>
  <si>
    <t>凌慧莹</t>
  </si>
  <si>
    <t>陈家莹</t>
  </si>
  <si>
    <t>马博雅</t>
  </si>
  <si>
    <t>北1-105</t>
  </si>
  <si>
    <t>黄小敏</t>
  </si>
  <si>
    <t>陈燕婷</t>
  </si>
  <si>
    <t>林培真</t>
  </si>
  <si>
    <t>伍晓慧</t>
  </si>
  <si>
    <t>余均琳</t>
  </si>
  <si>
    <t>黄俊凯</t>
  </si>
  <si>
    <t>北1-208</t>
  </si>
  <si>
    <t>陈炫君</t>
  </si>
  <si>
    <t>李彦</t>
  </si>
  <si>
    <t>何家慧</t>
  </si>
  <si>
    <t>陈洁雯</t>
  </si>
  <si>
    <t>马嘉彦</t>
  </si>
  <si>
    <t>北1-219</t>
  </si>
  <si>
    <t>刘秀红</t>
  </si>
  <si>
    <t>林春香</t>
  </si>
  <si>
    <t>梁业涛</t>
  </si>
  <si>
    <t>刘琳</t>
  </si>
  <si>
    <t>郭茵茵</t>
  </si>
  <si>
    <t>黄紫旌</t>
  </si>
  <si>
    <t>北1-339</t>
  </si>
  <si>
    <t>甘容欣</t>
  </si>
  <si>
    <t>赵秀丽</t>
  </si>
  <si>
    <t>欧晓云</t>
  </si>
  <si>
    <t>邱恋媚</t>
  </si>
  <si>
    <t>王静怡</t>
  </si>
  <si>
    <t>黄丽华</t>
  </si>
  <si>
    <t>北1-431</t>
  </si>
  <si>
    <t>邱曼莹</t>
  </si>
  <si>
    <t>王静雯</t>
  </si>
  <si>
    <t>吴丽娜</t>
  </si>
  <si>
    <t>张嘉欣</t>
  </si>
  <si>
    <t>梁嘉颖</t>
  </si>
  <si>
    <t>刘付梅</t>
  </si>
  <si>
    <t>北1-433</t>
  </si>
  <si>
    <t>香惠玲</t>
  </si>
  <si>
    <t>区可</t>
  </si>
  <si>
    <t>余嘉琪</t>
  </si>
  <si>
    <t>吴健宁</t>
  </si>
  <si>
    <t>黄婷婷</t>
  </si>
  <si>
    <t>陈小燕</t>
  </si>
  <si>
    <t>北1-501</t>
  </si>
  <si>
    <t>冯雪晶</t>
  </si>
  <si>
    <t>吴日丽</t>
  </si>
  <si>
    <t>庄毓珊</t>
  </si>
  <si>
    <t>林晓静</t>
  </si>
  <si>
    <t>杨勉琳</t>
  </si>
  <si>
    <t>刘超琼</t>
  </si>
  <si>
    <t>北1-502</t>
  </si>
  <si>
    <t>蔡惠苗</t>
  </si>
  <si>
    <t>郑绮岚</t>
  </si>
  <si>
    <t>曾婷</t>
  </si>
  <si>
    <t>许关星</t>
  </si>
  <si>
    <t>陈莎莎</t>
  </si>
  <si>
    <t>谢碧珍</t>
  </si>
  <si>
    <t>北1-503</t>
  </si>
  <si>
    <t>林嘉捷</t>
  </si>
  <si>
    <t>陈淑贞</t>
  </si>
  <si>
    <t>曹芝灵</t>
  </si>
  <si>
    <t>魏学敏</t>
  </si>
  <si>
    <t>洪钰佳</t>
  </si>
  <si>
    <t>邱秋瑜</t>
  </si>
  <si>
    <t>北1-504</t>
  </si>
  <si>
    <t>陈雅婷</t>
  </si>
  <si>
    <t>吴培苗</t>
  </si>
  <si>
    <t>周雅菁</t>
  </si>
  <si>
    <t>肖斯婷</t>
  </si>
  <si>
    <t>陈虹</t>
  </si>
  <si>
    <t>黄思妍</t>
  </si>
  <si>
    <t>北1-506</t>
  </si>
  <si>
    <t>张思芬</t>
  </si>
  <si>
    <t>温倩莹</t>
  </si>
  <si>
    <t>李韵仪</t>
  </si>
  <si>
    <t>陈倩</t>
  </si>
  <si>
    <t>郑璇</t>
  </si>
  <si>
    <t>许晴</t>
  </si>
  <si>
    <t>北1-507</t>
  </si>
  <si>
    <t>李嘉嘉</t>
  </si>
  <si>
    <t>许昊雯</t>
  </si>
  <si>
    <t>吴镓静</t>
  </si>
  <si>
    <t>林钰韵</t>
  </si>
  <si>
    <t>钟嘉欣</t>
  </si>
  <si>
    <t>周铃玲</t>
  </si>
  <si>
    <t>北1-508</t>
  </si>
  <si>
    <t>彭丽思</t>
  </si>
  <si>
    <t>伍华丽</t>
  </si>
  <si>
    <t>马珍妮</t>
  </si>
  <si>
    <t>胡芷甄</t>
  </si>
  <si>
    <t>潘晓</t>
  </si>
  <si>
    <t>彭嘉瑶</t>
  </si>
  <si>
    <t>北1-509</t>
  </si>
  <si>
    <t>何梦婷</t>
  </si>
  <si>
    <t>李晓潼</t>
  </si>
  <si>
    <t>江晓群</t>
  </si>
  <si>
    <t>王敏贤</t>
  </si>
  <si>
    <t>杨思婷</t>
  </si>
  <si>
    <t>于海萌</t>
  </si>
  <si>
    <t>北1-510</t>
  </si>
  <si>
    <t>苏慧欣</t>
  </si>
  <si>
    <t>林小霞</t>
  </si>
  <si>
    <t>唐芬</t>
  </si>
  <si>
    <t>谢婷莉</t>
  </si>
  <si>
    <t>陈晓瑜</t>
  </si>
  <si>
    <t>刘雅婷</t>
  </si>
  <si>
    <t>北1-511</t>
  </si>
  <si>
    <t>何子丹</t>
  </si>
  <si>
    <t>李婉婷</t>
  </si>
  <si>
    <t>邹晓桦</t>
  </si>
  <si>
    <t>吴晓娜</t>
  </si>
  <si>
    <t>蔡琳娜</t>
  </si>
  <si>
    <t>陈福梅</t>
  </si>
  <si>
    <t>北1-512</t>
  </si>
  <si>
    <t>梁婧</t>
  </si>
  <si>
    <t>苏思曼</t>
  </si>
  <si>
    <t>林绮霏</t>
  </si>
  <si>
    <t>黎惠</t>
  </si>
  <si>
    <t>莫妃</t>
  </si>
  <si>
    <t>唐一祯</t>
  </si>
  <si>
    <t>北1-513</t>
  </si>
  <si>
    <t>钟采怡</t>
  </si>
  <si>
    <t>林霖</t>
  </si>
  <si>
    <t>欧丝韵</t>
  </si>
  <si>
    <t>凌晓旋</t>
  </si>
  <si>
    <t>陈佳敏</t>
  </si>
  <si>
    <t>陈佳曼</t>
  </si>
  <si>
    <t>北1-515</t>
  </si>
  <si>
    <t>严桂映</t>
  </si>
  <si>
    <t>温倩月</t>
  </si>
  <si>
    <t>曾燕妮</t>
  </si>
  <si>
    <t>梁靖怡</t>
  </si>
  <si>
    <t>唐李飞</t>
  </si>
  <si>
    <t>温茜</t>
  </si>
  <si>
    <t>北1-517</t>
  </si>
  <si>
    <t>宋晓琳</t>
  </si>
  <si>
    <t>陈静慧</t>
  </si>
  <si>
    <t>陈缙</t>
  </si>
  <si>
    <t>徐艺莹</t>
  </si>
  <si>
    <t>黄美玲</t>
  </si>
  <si>
    <t>陈芷妍</t>
  </si>
  <si>
    <t>北1-518</t>
  </si>
  <si>
    <t>许海妮</t>
  </si>
  <si>
    <t>连嘉妮</t>
  </si>
  <si>
    <t>古婉文</t>
  </si>
  <si>
    <t>梁美娟</t>
  </si>
  <si>
    <t>李晓程</t>
  </si>
  <si>
    <t>李慧儿</t>
  </si>
  <si>
    <t>北1-519</t>
  </si>
  <si>
    <t>李翠凤</t>
  </si>
  <si>
    <t>朱乐宜</t>
  </si>
  <si>
    <t>钟凤婷</t>
  </si>
  <si>
    <t>欧晓如</t>
  </si>
  <si>
    <t>赖婉婷</t>
  </si>
  <si>
    <t>黄晓伶</t>
  </si>
  <si>
    <t>北1-521</t>
  </si>
  <si>
    <t>胡婷</t>
  </si>
  <si>
    <t>吴溁</t>
  </si>
  <si>
    <t>肖琳琳</t>
  </si>
  <si>
    <t>刘淑婷</t>
  </si>
  <si>
    <t>张少榕</t>
  </si>
  <si>
    <t>张子琪</t>
  </si>
  <si>
    <t>北1-524</t>
  </si>
  <si>
    <t>钱越丽</t>
  </si>
  <si>
    <t>钟文珊</t>
  </si>
  <si>
    <t>邓慧晶</t>
  </si>
  <si>
    <t>许海燕</t>
  </si>
  <si>
    <t>阮文文</t>
  </si>
  <si>
    <t>邓晓雯</t>
  </si>
  <si>
    <t>北1-528</t>
  </si>
  <si>
    <t>梁嘉宝</t>
  </si>
  <si>
    <t>陈凤梅</t>
  </si>
  <si>
    <t>冯诗惠</t>
  </si>
  <si>
    <t>招嘉慧</t>
  </si>
  <si>
    <t>卢晓欣</t>
  </si>
  <si>
    <t>汪珏君</t>
  </si>
  <si>
    <t>北1-529</t>
  </si>
  <si>
    <t>曾咏茵</t>
  </si>
  <si>
    <t>胡晓琴</t>
  </si>
  <si>
    <t>梁紫彤</t>
  </si>
  <si>
    <t>郑艳婷</t>
  </si>
  <si>
    <t>江结莹</t>
  </si>
  <si>
    <t>关月明</t>
  </si>
  <si>
    <t>北1-530</t>
  </si>
  <si>
    <t>叶嘉敏</t>
  </si>
  <si>
    <t>陈碧莲</t>
  </si>
  <si>
    <t>蔡文秀</t>
  </si>
  <si>
    <t>王佳玉</t>
  </si>
  <si>
    <t>丁丽龙</t>
  </si>
  <si>
    <t>马倩欣</t>
  </si>
  <si>
    <t>北1-531</t>
  </si>
  <si>
    <t>张文懿</t>
  </si>
  <si>
    <t>杜展欣</t>
  </si>
  <si>
    <t>余小艺</t>
  </si>
  <si>
    <t>洪惠霞</t>
  </si>
  <si>
    <t>张慧</t>
  </si>
  <si>
    <t>钟碧莹</t>
  </si>
  <si>
    <t>北1-532</t>
  </si>
  <si>
    <t>钟丽琪</t>
  </si>
  <si>
    <t>严莹莹</t>
  </si>
  <si>
    <t>程宝兴</t>
  </si>
  <si>
    <t>刘婷娟</t>
  </si>
  <si>
    <t>李晴</t>
  </si>
  <si>
    <t>梁丽如</t>
  </si>
  <si>
    <t>北1-533</t>
  </si>
  <si>
    <t>李海婷</t>
  </si>
  <si>
    <t>朱敏玲</t>
  </si>
  <si>
    <t>柯小飞</t>
  </si>
  <si>
    <t>彭至晴</t>
  </si>
  <si>
    <t>余晓珠</t>
  </si>
  <si>
    <t>梁充裕</t>
  </si>
  <si>
    <t>北1-534</t>
  </si>
  <si>
    <t>王若玲</t>
  </si>
  <si>
    <t>刘欢欢</t>
  </si>
  <si>
    <t>卢智英</t>
  </si>
  <si>
    <t>梁雪钘</t>
  </si>
  <si>
    <t>张梦影</t>
  </si>
  <si>
    <t>陈洁莹</t>
  </si>
  <si>
    <t>北1-535</t>
  </si>
  <si>
    <t>巫洁莹</t>
  </si>
  <si>
    <t>袁婷婷</t>
  </si>
  <si>
    <t>丘芬女</t>
  </si>
  <si>
    <t>谢碧丽</t>
  </si>
  <si>
    <t>邓文倩</t>
  </si>
  <si>
    <t>蔡洁云</t>
  </si>
  <si>
    <t>北1-536</t>
  </si>
  <si>
    <t>郑碧雪</t>
  </si>
  <si>
    <t>江俏</t>
  </si>
  <si>
    <t>赖汇源</t>
  </si>
  <si>
    <t>庄曼婷</t>
  </si>
  <si>
    <t>林银萍</t>
  </si>
  <si>
    <t>邓诗雨</t>
  </si>
  <si>
    <t>北1-537</t>
  </si>
  <si>
    <t>刘妍栩</t>
  </si>
  <si>
    <t>叶愉晓</t>
  </si>
  <si>
    <t>黄玉梦</t>
  </si>
  <si>
    <t>麦丹萍</t>
  </si>
  <si>
    <t>宁敏华</t>
  </si>
  <si>
    <t>葛美钤</t>
  </si>
  <si>
    <t>北1-538</t>
  </si>
  <si>
    <t>邓纯惠</t>
  </si>
  <si>
    <t>苏绮婷</t>
  </si>
  <si>
    <t>吴清娣</t>
  </si>
  <si>
    <t>陈玉霞</t>
  </si>
  <si>
    <t>刘晓欣</t>
  </si>
  <si>
    <t>邓洁嫦</t>
  </si>
  <si>
    <t>北1-540</t>
  </si>
  <si>
    <t>何丽坤</t>
  </si>
  <si>
    <t>潘奕彤</t>
  </si>
  <si>
    <t>邱思琪</t>
  </si>
  <si>
    <t>吴丽丽</t>
  </si>
  <si>
    <t>张海伦</t>
  </si>
  <si>
    <t>李玉婷</t>
  </si>
  <si>
    <t>北1-604</t>
  </si>
  <si>
    <t>曹煜桐</t>
  </si>
  <si>
    <t>马芷珊</t>
  </si>
  <si>
    <t>梁嘉雯</t>
  </si>
  <si>
    <t>沙小惠</t>
  </si>
  <si>
    <t>王东英</t>
  </si>
  <si>
    <t>谭月娴</t>
  </si>
  <si>
    <t>北1-606</t>
  </si>
  <si>
    <t>韦静</t>
  </si>
  <si>
    <t>吕惠仪</t>
  </si>
  <si>
    <t>陈真宁</t>
  </si>
  <si>
    <t>戚嘉惠</t>
  </si>
  <si>
    <t>何映嫦</t>
  </si>
  <si>
    <t>刘晓倩</t>
  </si>
  <si>
    <t>北1-607</t>
  </si>
  <si>
    <t>陈晓霞</t>
  </si>
  <si>
    <t>王思雅</t>
  </si>
  <si>
    <t>陈冬娜</t>
  </si>
  <si>
    <t>陈婕</t>
  </si>
  <si>
    <t>郭晓芸</t>
  </si>
  <si>
    <t>萧玉莲</t>
  </si>
  <si>
    <t>北1-609</t>
  </si>
  <si>
    <t>吴家祺</t>
  </si>
  <si>
    <t>黎嘉颖</t>
  </si>
  <si>
    <t>喻琪菲</t>
  </si>
  <si>
    <t>陈领恩</t>
  </si>
  <si>
    <t>林瑞珊</t>
  </si>
  <si>
    <t>林颖怡</t>
  </si>
  <si>
    <t>北1-610</t>
  </si>
  <si>
    <t>张梦鋆</t>
  </si>
  <si>
    <t>林姿</t>
  </si>
  <si>
    <t>陈紫玲</t>
  </si>
  <si>
    <t>李蔼妍</t>
  </si>
  <si>
    <t>袁素婷</t>
  </si>
  <si>
    <t>北1-611</t>
  </si>
  <si>
    <t>张碧云</t>
  </si>
  <si>
    <t>林琳</t>
  </si>
  <si>
    <t>陈璐</t>
  </si>
  <si>
    <t>林瑞</t>
  </si>
  <si>
    <t>欧璐璐</t>
  </si>
  <si>
    <t>张其银</t>
  </si>
  <si>
    <t>北1-612</t>
  </si>
  <si>
    <t>骆谊</t>
  </si>
  <si>
    <t>冯绮蓝</t>
  </si>
  <si>
    <t>王培玉</t>
  </si>
  <si>
    <t>邵朝霞</t>
  </si>
  <si>
    <t>谢晓娟</t>
  </si>
  <si>
    <t>周颖祺</t>
  </si>
  <si>
    <t>北1-613</t>
  </si>
  <si>
    <t>张依婷</t>
  </si>
  <si>
    <t>林彤</t>
  </si>
  <si>
    <t>宋晓瑜</t>
  </si>
  <si>
    <t>蔡慧莲</t>
  </si>
  <si>
    <t>张偲钰</t>
  </si>
  <si>
    <t>曹庆秋</t>
  </si>
  <si>
    <t>北1-614</t>
  </si>
  <si>
    <t>凌敏慧</t>
  </si>
  <si>
    <t>赖碧云</t>
  </si>
  <si>
    <t>郑晓纯</t>
  </si>
  <si>
    <t>陈斯茵</t>
  </si>
  <si>
    <t>任秋怡</t>
  </si>
  <si>
    <t>郭飞婉</t>
  </si>
  <si>
    <t>北1-615</t>
  </si>
  <si>
    <t>徐晓欣</t>
  </si>
  <si>
    <t>江静敏</t>
  </si>
  <si>
    <t>杨卓琳</t>
  </si>
  <si>
    <t>王靖萱</t>
  </si>
  <si>
    <t>刘昱莹</t>
  </si>
  <si>
    <t>北1-618</t>
  </si>
  <si>
    <t>陈媛婷</t>
  </si>
  <si>
    <t>陈麒因</t>
  </si>
  <si>
    <t>陈秋喜</t>
  </si>
  <si>
    <t>黄嘉丽</t>
  </si>
  <si>
    <t>董紫卉</t>
  </si>
  <si>
    <t>北2-101</t>
  </si>
  <si>
    <t>黄绿旋</t>
  </si>
  <si>
    <t>黄妙语</t>
  </si>
  <si>
    <t>李萍</t>
  </si>
  <si>
    <t>冯嘉谊</t>
  </si>
  <si>
    <t>洪俊珊</t>
  </si>
  <si>
    <t>莫婉南</t>
  </si>
  <si>
    <t>北2-102</t>
  </si>
  <si>
    <t>莫景敏</t>
  </si>
  <si>
    <t>蔡灵灵</t>
  </si>
  <si>
    <t>吴嘉艺</t>
  </si>
  <si>
    <t>孙尹婷</t>
  </si>
  <si>
    <t>林欣霞</t>
  </si>
  <si>
    <t>李梦悦</t>
  </si>
  <si>
    <t>北2-103</t>
  </si>
  <si>
    <t>肖雅芝</t>
  </si>
  <si>
    <t>李凤秀</t>
  </si>
  <si>
    <t>蔡秀丽</t>
  </si>
  <si>
    <t>黄晓薇</t>
  </si>
  <si>
    <t>王婕婷</t>
  </si>
  <si>
    <t>谢佳慧</t>
  </si>
  <si>
    <t>北2-109</t>
  </si>
  <si>
    <t>陈嘉雯</t>
  </si>
  <si>
    <t>全秋晓</t>
  </si>
  <si>
    <t>邹丽君</t>
  </si>
  <si>
    <t>温苑彤</t>
  </si>
  <si>
    <t>许意双</t>
  </si>
  <si>
    <t>阮子嫣</t>
  </si>
  <si>
    <t>北2-111</t>
  </si>
  <si>
    <t>黄建平</t>
  </si>
  <si>
    <t>李秋萍</t>
  </si>
  <si>
    <t>罗悦琪</t>
  </si>
  <si>
    <t>莫漪湄</t>
  </si>
  <si>
    <t>朱慧冰</t>
  </si>
  <si>
    <t>韩卓君</t>
  </si>
  <si>
    <t>北2-116</t>
  </si>
  <si>
    <t>张文琼</t>
  </si>
  <si>
    <t>黄惠青</t>
  </si>
  <si>
    <t>庾思慧</t>
  </si>
  <si>
    <t>邓金凤</t>
  </si>
  <si>
    <t>陈晓宇</t>
  </si>
  <si>
    <t>江梅玲</t>
  </si>
  <si>
    <t>北2-117</t>
  </si>
  <si>
    <t>周敏琳</t>
  </si>
  <si>
    <t>宁志君</t>
  </si>
  <si>
    <t>刘嘉韵</t>
  </si>
  <si>
    <t>陈姝奋</t>
  </si>
  <si>
    <t>冯艳玲</t>
  </si>
  <si>
    <t>谭丽敏</t>
  </si>
  <si>
    <t>北2-122</t>
  </si>
  <si>
    <t>纪楚燕</t>
  </si>
  <si>
    <t>孔翠云</t>
  </si>
  <si>
    <t>刘境</t>
  </si>
  <si>
    <t>陈燕媚</t>
  </si>
  <si>
    <t>邓妮</t>
  </si>
  <si>
    <t>许佳桑</t>
  </si>
  <si>
    <t>北2-123</t>
  </si>
  <si>
    <t>刘子晴</t>
  </si>
  <si>
    <t>刘蓝鸿</t>
  </si>
  <si>
    <t>张敏华</t>
  </si>
  <si>
    <t>伦倩璧</t>
  </si>
  <si>
    <t>李晓霞</t>
  </si>
  <si>
    <t>陈智婷</t>
  </si>
  <si>
    <t>北2-124</t>
  </si>
  <si>
    <t>郑宝仪</t>
  </si>
  <si>
    <t>邱智敏</t>
  </si>
  <si>
    <t>温莹</t>
  </si>
  <si>
    <t>欧阳宇华</t>
  </si>
  <si>
    <t>李晓华</t>
  </si>
  <si>
    <t>詹春琳</t>
  </si>
  <si>
    <t>北2-128</t>
  </si>
  <si>
    <t>文绮琪</t>
  </si>
  <si>
    <t>廖欣晴</t>
  </si>
  <si>
    <t>钟咏宇</t>
  </si>
  <si>
    <t>刘彦熠</t>
  </si>
  <si>
    <t>陈美桦</t>
  </si>
  <si>
    <t>黄少阮</t>
  </si>
  <si>
    <t>北2-130</t>
  </si>
  <si>
    <t>余雪莹</t>
  </si>
  <si>
    <t>叶佳欣</t>
  </si>
  <si>
    <t>徐美英</t>
  </si>
  <si>
    <t>潘凤梅</t>
  </si>
  <si>
    <t>梁丽萍</t>
  </si>
  <si>
    <t>郑晓虹</t>
  </si>
  <si>
    <t>北2-131</t>
  </si>
  <si>
    <t>伍美琦</t>
  </si>
  <si>
    <t>郑纯榕</t>
  </si>
  <si>
    <t>郭美霞</t>
  </si>
  <si>
    <t>张美玲</t>
  </si>
  <si>
    <t>杨心怡</t>
  </si>
  <si>
    <t>吴嘉欣</t>
  </si>
  <si>
    <t>北2-133</t>
  </si>
  <si>
    <t>黄茵</t>
  </si>
  <si>
    <t>庞凯丹</t>
  </si>
  <si>
    <t>熊嘉珊</t>
  </si>
  <si>
    <t>田志源</t>
  </si>
  <si>
    <t>刘嘉欣</t>
  </si>
  <si>
    <t>韩馨苑</t>
  </si>
  <si>
    <t>北2-134</t>
  </si>
  <si>
    <t>吴英英</t>
  </si>
  <si>
    <t>李晓琳</t>
  </si>
  <si>
    <t>翁雯欢</t>
  </si>
  <si>
    <t>王丹妮</t>
  </si>
  <si>
    <t>陈玉莹</t>
  </si>
  <si>
    <t>邱宇婷</t>
  </si>
  <si>
    <t>北2-135</t>
  </si>
  <si>
    <t>张幸兰</t>
  </si>
  <si>
    <t>张翠敏</t>
  </si>
  <si>
    <t>马诗琪</t>
  </si>
  <si>
    <t>李美琪</t>
  </si>
  <si>
    <t>朱晓婷</t>
  </si>
  <si>
    <t>黄爱琳</t>
  </si>
  <si>
    <t>北2-137</t>
  </si>
  <si>
    <t>黄锦英</t>
  </si>
  <si>
    <t>林晓媛</t>
  </si>
  <si>
    <t>林嘉亮</t>
  </si>
  <si>
    <t>陈保玲</t>
  </si>
  <si>
    <t>卢碧君</t>
  </si>
  <si>
    <t>北2-140</t>
  </si>
  <si>
    <t>李嘉静</t>
  </si>
  <si>
    <t>陈嘉欣</t>
  </si>
  <si>
    <t>黄玉花</t>
  </si>
  <si>
    <t>朱俊慧</t>
  </si>
  <si>
    <t>林弘菁</t>
  </si>
  <si>
    <t>林洁纯</t>
  </si>
  <si>
    <t>北2-203</t>
  </si>
  <si>
    <t>杨凯欣</t>
  </si>
  <si>
    <t>张绮莹</t>
  </si>
  <si>
    <t>何欣茵</t>
  </si>
  <si>
    <t>胡小蝶</t>
  </si>
  <si>
    <t>黄柳芳</t>
  </si>
  <si>
    <t>龙芷欣</t>
  </si>
  <si>
    <t>北2-205</t>
  </si>
  <si>
    <t>冼钰儿</t>
  </si>
  <si>
    <t>陈健如</t>
  </si>
  <si>
    <t>龚圳萍</t>
  </si>
  <si>
    <t>张咏诗</t>
  </si>
  <si>
    <t>卓楚彤</t>
  </si>
  <si>
    <t>杨晓彤</t>
  </si>
  <si>
    <t>北2-208</t>
  </si>
  <si>
    <t>吴雨丰</t>
  </si>
  <si>
    <t>吴琪</t>
  </si>
  <si>
    <t>谢佩佩</t>
  </si>
  <si>
    <t>庄雯雯</t>
  </si>
  <si>
    <t>严伟欣</t>
  </si>
  <si>
    <t>李俞桦</t>
  </si>
  <si>
    <t>北2-209</t>
  </si>
  <si>
    <t>梁玥明</t>
  </si>
  <si>
    <t>吴倩君</t>
  </si>
  <si>
    <t>袁紫姗</t>
  </si>
  <si>
    <t>唐丽敏</t>
  </si>
  <si>
    <t>张佳雯</t>
  </si>
  <si>
    <t>李艳</t>
  </si>
  <si>
    <t>北2-210</t>
  </si>
  <si>
    <t>杨思慧</t>
  </si>
  <si>
    <t>赖苇</t>
  </si>
  <si>
    <t>刘玫麟</t>
  </si>
  <si>
    <t>梁国慧</t>
  </si>
  <si>
    <t>林钰云</t>
  </si>
  <si>
    <t>温珮琦</t>
  </si>
  <si>
    <t>北2-211</t>
  </si>
  <si>
    <t>杨秀梅</t>
  </si>
  <si>
    <t>林紫媚</t>
  </si>
  <si>
    <t>何心怡</t>
  </si>
  <si>
    <t>李沛乐</t>
  </si>
  <si>
    <t>钟泳欣</t>
  </si>
  <si>
    <t>黄楚翘</t>
  </si>
  <si>
    <t>北2-212</t>
  </si>
  <si>
    <t>罗惠珊</t>
  </si>
  <si>
    <t>王育媛</t>
  </si>
  <si>
    <t>骆清</t>
  </si>
  <si>
    <t>姚海萍</t>
  </si>
  <si>
    <t>陈雪琴</t>
  </si>
  <si>
    <t>李淑婷</t>
  </si>
  <si>
    <t>北2-213</t>
  </si>
  <si>
    <t>吴春蓉</t>
  </si>
  <si>
    <t>陈心颖</t>
  </si>
  <si>
    <t>梁珞诗</t>
  </si>
  <si>
    <t>潘汝静</t>
  </si>
  <si>
    <t>关宝珊</t>
  </si>
  <si>
    <t>林慧莲</t>
  </si>
  <si>
    <t>北2-217</t>
  </si>
  <si>
    <t>黎倩瑜</t>
  </si>
  <si>
    <t>杨坤</t>
  </si>
  <si>
    <t>李杰婷</t>
  </si>
  <si>
    <t>黄宝琪</t>
  </si>
  <si>
    <t>关楚茵</t>
  </si>
  <si>
    <t>郑钿</t>
  </si>
  <si>
    <t>北2-219</t>
  </si>
  <si>
    <t>张婷婷</t>
  </si>
  <si>
    <t>吴丽宁</t>
  </si>
  <si>
    <t>翁小漫</t>
  </si>
  <si>
    <t>罗淑华</t>
  </si>
  <si>
    <t>蒋韶燕</t>
  </si>
  <si>
    <t>郭伊菁</t>
  </si>
  <si>
    <t>北2-221</t>
  </si>
  <si>
    <t>陈依敏</t>
  </si>
  <si>
    <t>刘绮煌</t>
  </si>
  <si>
    <t>文金羡</t>
  </si>
  <si>
    <t>刘昀</t>
  </si>
  <si>
    <t>洪立定</t>
  </si>
  <si>
    <t>李慧</t>
  </si>
  <si>
    <t>北2-222</t>
  </si>
  <si>
    <t>黄昌秒</t>
  </si>
  <si>
    <t>杨翠</t>
  </si>
  <si>
    <t>陈妙</t>
  </si>
  <si>
    <t>陈美雅</t>
  </si>
  <si>
    <t>刘欣如</t>
  </si>
  <si>
    <t>林佳欣</t>
  </si>
  <si>
    <t>北2-224</t>
  </si>
  <si>
    <t>罗川宁</t>
  </si>
  <si>
    <t>唐素花</t>
  </si>
  <si>
    <t>张越云</t>
  </si>
  <si>
    <t>陈焕焕</t>
  </si>
  <si>
    <t>黎晓彤</t>
  </si>
  <si>
    <t>钟梦婷</t>
  </si>
  <si>
    <t>北2-225</t>
  </si>
  <si>
    <t>彭秀敏</t>
  </si>
  <si>
    <t>林美子</t>
  </si>
  <si>
    <t>谢玉婵</t>
  </si>
  <si>
    <t>叶佩玲</t>
  </si>
  <si>
    <t>叶楚君</t>
  </si>
  <si>
    <t>许艳芬</t>
  </si>
  <si>
    <t xml:space="preserve">北2-230  </t>
  </si>
  <si>
    <t>洪秋燕</t>
  </si>
  <si>
    <t>房佩琳</t>
  </si>
  <si>
    <t>吕诗舒</t>
  </si>
  <si>
    <t>黄颖如</t>
  </si>
  <si>
    <t>戴若雯</t>
  </si>
  <si>
    <t>房丽莎</t>
  </si>
  <si>
    <t>北2-231</t>
  </si>
  <si>
    <t>陈子华</t>
  </si>
  <si>
    <t>杨佳淳</t>
  </si>
  <si>
    <t>许容瑜</t>
  </si>
  <si>
    <t>陈若楠</t>
  </si>
  <si>
    <t>潘芷晖</t>
  </si>
  <si>
    <t>张晓婷</t>
  </si>
  <si>
    <t>北2-233</t>
  </si>
  <si>
    <t>李宇妮</t>
  </si>
  <si>
    <t>凤菲菲</t>
  </si>
  <si>
    <t>陈思婷</t>
  </si>
  <si>
    <t>尤丽协</t>
  </si>
  <si>
    <t>林桂云</t>
  </si>
  <si>
    <t>林媚</t>
  </si>
  <si>
    <t>北2-234</t>
  </si>
  <si>
    <t>梁吻珠</t>
  </si>
  <si>
    <t>周晓敏</t>
  </si>
  <si>
    <t>古颖</t>
  </si>
  <si>
    <t>支妙静</t>
  </si>
  <si>
    <t>刘丽莎</t>
  </si>
  <si>
    <t>北2-236</t>
  </si>
  <si>
    <t>谢苡然</t>
  </si>
  <si>
    <t>江颖瑜</t>
  </si>
  <si>
    <t>杨佳</t>
  </si>
  <si>
    <t>林佳敏</t>
  </si>
  <si>
    <t>黄玉菁</t>
  </si>
  <si>
    <t>陈少君</t>
  </si>
  <si>
    <t>北2-238</t>
  </si>
  <si>
    <t>余娟</t>
  </si>
  <si>
    <t>邱梓月</t>
  </si>
  <si>
    <t>范晓阳</t>
  </si>
  <si>
    <t>林晓琳</t>
  </si>
  <si>
    <t>张秋怡</t>
  </si>
  <si>
    <t>余佳佳</t>
  </si>
  <si>
    <t>北2-239</t>
  </si>
  <si>
    <t>胡海燕</t>
  </si>
  <si>
    <t>黄雯靖</t>
  </si>
  <si>
    <t>张晓宇</t>
  </si>
  <si>
    <t>何晓清</t>
  </si>
  <si>
    <t>陈晓蕾</t>
  </si>
  <si>
    <t>卢丹华</t>
  </si>
  <si>
    <t>北2-301</t>
  </si>
  <si>
    <t>陈泽稀</t>
  </si>
  <si>
    <t>李娇婷</t>
  </si>
  <si>
    <t>郑晓霞</t>
  </si>
  <si>
    <t>陈婷婷</t>
  </si>
  <si>
    <t>苏钰婷</t>
  </si>
  <si>
    <t>吴肖雨</t>
  </si>
  <si>
    <t>北2-302</t>
  </si>
  <si>
    <t>董嘉慧</t>
  </si>
  <si>
    <t>汤芷晴</t>
  </si>
  <si>
    <t>李文迪</t>
  </si>
  <si>
    <t>李婉怡</t>
  </si>
  <si>
    <t>陈小雁</t>
  </si>
  <si>
    <t>北2-303</t>
  </si>
  <si>
    <t>区秀萍</t>
  </si>
  <si>
    <t>梁思琪</t>
  </si>
  <si>
    <t>郑夏妍</t>
  </si>
  <si>
    <t>周燕真</t>
  </si>
  <si>
    <t>林晓仪</t>
  </si>
  <si>
    <t>蔡晓星</t>
  </si>
  <si>
    <t>北2-310</t>
  </si>
  <si>
    <t>许丽珍</t>
  </si>
  <si>
    <t>廖彩莉</t>
  </si>
  <si>
    <t>黎彩女</t>
  </si>
  <si>
    <t>吴曲婷</t>
  </si>
  <si>
    <t>冯莹</t>
  </si>
  <si>
    <t>陆菲粤</t>
  </si>
  <si>
    <t>北2-312</t>
  </si>
  <si>
    <t>房小程</t>
  </si>
  <si>
    <t>聂泳仪</t>
  </si>
  <si>
    <t>王晓虹</t>
  </si>
  <si>
    <t>吴凤仪</t>
  </si>
  <si>
    <t>谢梅雨</t>
  </si>
  <si>
    <t>姚婷霞</t>
  </si>
  <si>
    <t>北2-314</t>
  </si>
  <si>
    <t>梁芷琪</t>
  </si>
  <si>
    <t>刘嫦娥</t>
  </si>
  <si>
    <t>黄彩英</t>
  </si>
  <si>
    <t>林李观</t>
  </si>
  <si>
    <t>北2-323</t>
  </si>
  <si>
    <t>张芷茵</t>
  </si>
  <si>
    <t>聂晓锋</t>
  </si>
  <si>
    <t>王颖</t>
  </si>
  <si>
    <t>廖丹娜</t>
  </si>
  <si>
    <t>罗恩彤</t>
  </si>
  <si>
    <t>黄珍</t>
  </si>
  <si>
    <t>北2-324</t>
  </si>
  <si>
    <t>郑小如</t>
  </si>
  <si>
    <t>林静怡</t>
  </si>
  <si>
    <t>肖琦</t>
  </si>
  <si>
    <t>蔡莹</t>
  </si>
  <si>
    <t>赵佩玲</t>
  </si>
  <si>
    <t>李嘉敏</t>
  </si>
  <si>
    <t>北2-325</t>
  </si>
  <si>
    <t>伍晓倩</t>
  </si>
  <si>
    <t>李莹</t>
  </si>
  <si>
    <t>陈嘉璐</t>
  </si>
  <si>
    <t>周楚仪</t>
  </si>
  <si>
    <t>梁敏玲</t>
  </si>
  <si>
    <t>梁怡</t>
  </si>
  <si>
    <t>北2-339</t>
  </si>
  <si>
    <t>梁嘉杰</t>
  </si>
  <si>
    <t>姚丹妮</t>
  </si>
  <si>
    <t>黄珠妹</t>
  </si>
  <si>
    <t>欧子莹</t>
  </si>
  <si>
    <t>许露思</t>
  </si>
  <si>
    <t>丁丽洁</t>
  </si>
  <si>
    <t>北2-340</t>
  </si>
  <si>
    <t>赖政玲</t>
  </si>
  <si>
    <t>游宝怡</t>
  </si>
  <si>
    <t>李嘉雯</t>
  </si>
  <si>
    <t>罗祖儿</t>
  </si>
  <si>
    <t>周意轩</t>
  </si>
  <si>
    <t>关玉贤</t>
  </si>
  <si>
    <t>北2-402</t>
  </si>
  <si>
    <t>梁晓如</t>
  </si>
  <si>
    <t>陈盈靖</t>
  </si>
  <si>
    <t>邱学佳</t>
  </si>
  <si>
    <t>田淇</t>
  </si>
  <si>
    <t>冯国威</t>
  </si>
  <si>
    <t>朱依婷</t>
  </si>
  <si>
    <t>北2-407</t>
  </si>
  <si>
    <t>张敏瑜</t>
  </si>
  <si>
    <t>谢婷</t>
  </si>
  <si>
    <t>陈炜沂</t>
  </si>
  <si>
    <t>刘芷慧</t>
  </si>
  <si>
    <t>余沛芹</t>
  </si>
  <si>
    <t>北2-417</t>
  </si>
  <si>
    <t>吴娟娟</t>
  </si>
  <si>
    <t>石培映</t>
  </si>
  <si>
    <t>黄雨婷</t>
  </si>
  <si>
    <t>吴嘉丽</t>
  </si>
  <si>
    <t>黄梓婉</t>
  </si>
  <si>
    <t>王绮妮</t>
  </si>
  <si>
    <t>北2-423</t>
  </si>
  <si>
    <t>柯淑芸</t>
  </si>
  <si>
    <t>黄心芝</t>
  </si>
  <si>
    <t>陈芷珊</t>
  </si>
  <si>
    <t>何红豆</t>
  </si>
  <si>
    <t>李意玲</t>
  </si>
  <si>
    <t>许珍诗</t>
  </si>
  <si>
    <t>北2-424</t>
  </si>
  <si>
    <t>陈桃生</t>
  </si>
  <si>
    <t>丘婉珊</t>
  </si>
  <si>
    <t>刘榕瑶</t>
  </si>
  <si>
    <t>梁靖</t>
  </si>
  <si>
    <t>陈明君</t>
  </si>
  <si>
    <t>周倚婷</t>
  </si>
  <si>
    <t>北2-425</t>
  </si>
  <si>
    <t>陈映萍</t>
  </si>
  <si>
    <t>朱珮琳</t>
  </si>
  <si>
    <t>林嘉颖</t>
  </si>
  <si>
    <t>李茵茵</t>
  </si>
  <si>
    <t>袁嘉聪</t>
  </si>
  <si>
    <t>梁超莹</t>
  </si>
  <si>
    <t>北2-515</t>
  </si>
  <si>
    <t>周俏君</t>
  </si>
  <si>
    <t>廖晓筠</t>
  </si>
  <si>
    <t>陈嘉敏</t>
  </si>
  <si>
    <t>邹旎</t>
  </si>
  <si>
    <t>莫铭丽</t>
  </si>
  <si>
    <t>林晓君</t>
  </si>
  <si>
    <t>黎海珊</t>
  </si>
  <si>
    <t>北2-623</t>
  </si>
  <si>
    <t>潘妙瑜</t>
  </si>
  <si>
    <t>李佩君</t>
  </si>
  <si>
    <t>杨韵</t>
  </si>
  <si>
    <t>张东宇</t>
  </si>
  <si>
    <t>李素婷</t>
  </si>
  <si>
    <t>陈绮君</t>
  </si>
  <si>
    <t>北2-632</t>
  </si>
  <si>
    <t>刘译蔚</t>
  </si>
  <si>
    <t>柯思慧</t>
  </si>
  <si>
    <t>黄海燕</t>
  </si>
  <si>
    <t>谢佩玲</t>
  </si>
  <si>
    <t>徐奕莹</t>
  </si>
  <si>
    <t>梁倩儿</t>
  </si>
  <si>
    <t>北3A-104</t>
  </si>
  <si>
    <t>闲冠冲</t>
  </si>
  <si>
    <t>胡文立</t>
  </si>
  <si>
    <t>梁晓荣</t>
  </si>
  <si>
    <t>莫杰锋</t>
  </si>
  <si>
    <t>北3A-111</t>
  </si>
  <si>
    <t>陈进杰</t>
  </si>
  <si>
    <t>杨忠源</t>
  </si>
  <si>
    <t>黄炳轩</t>
  </si>
  <si>
    <t>韩炜承</t>
  </si>
  <si>
    <t>北3A-201</t>
  </si>
  <si>
    <t>周伟成</t>
  </si>
  <si>
    <t>刘基杰</t>
  </si>
  <si>
    <t>柯锡儒</t>
  </si>
  <si>
    <t>陈文洲</t>
  </si>
  <si>
    <t>陈桢干</t>
  </si>
  <si>
    <t>陈钦岳</t>
  </si>
  <si>
    <t>北3A-202</t>
  </si>
  <si>
    <t>陈文超</t>
  </si>
  <si>
    <t>廖俊杰</t>
  </si>
  <si>
    <t>周麟</t>
  </si>
  <si>
    <t>曾泳泉</t>
  </si>
  <si>
    <t>方栎霖</t>
  </si>
  <si>
    <t>北3A-203</t>
  </si>
  <si>
    <t>黄树鑫</t>
  </si>
  <si>
    <t>石国通</t>
  </si>
  <si>
    <t>钱石科</t>
  </si>
  <si>
    <t>钟健成</t>
  </si>
  <si>
    <t>曾信炯</t>
  </si>
  <si>
    <t>刘志达</t>
  </si>
  <si>
    <t>北3A-205</t>
  </si>
  <si>
    <t>黄以龙</t>
  </si>
  <si>
    <t>方晓</t>
  </si>
  <si>
    <t>刘星辰</t>
  </si>
  <si>
    <t>叶鸿图</t>
  </si>
  <si>
    <t>陈子健</t>
  </si>
  <si>
    <t>马鼎鑫</t>
  </si>
  <si>
    <t>北3A-207</t>
  </si>
  <si>
    <t>刘广灿</t>
  </si>
  <si>
    <t>谢安中</t>
  </si>
  <si>
    <t>石永宏</t>
  </si>
  <si>
    <t>李锦荣</t>
  </si>
  <si>
    <t>唐梓航</t>
  </si>
  <si>
    <t>汪溢群</t>
  </si>
  <si>
    <t>北3A-208</t>
  </si>
  <si>
    <t>黄铖</t>
  </si>
  <si>
    <t>黄泽欣</t>
  </si>
  <si>
    <t>李嘉文</t>
  </si>
  <si>
    <t>符章诚</t>
  </si>
  <si>
    <t>陈斯强</t>
  </si>
  <si>
    <t>张梓阳</t>
  </si>
  <si>
    <t>北3A-209</t>
  </si>
  <si>
    <t>蔡国宏</t>
  </si>
  <si>
    <t>张奇锋</t>
  </si>
  <si>
    <t>李润锋</t>
  </si>
  <si>
    <t>叶祖培</t>
  </si>
  <si>
    <t>李宗恩</t>
  </si>
  <si>
    <t>林雪粦</t>
  </si>
  <si>
    <t>北3A-210</t>
  </si>
  <si>
    <t>许秩铭</t>
  </si>
  <si>
    <t>袁伟杰</t>
  </si>
  <si>
    <t>陈壮声</t>
  </si>
  <si>
    <t>涂锭填</t>
  </si>
  <si>
    <t>梁志鹏</t>
  </si>
  <si>
    <t>陈家伟</t>
  </si>
  <si>
    <t>北3A-304</t>
  </si>
  <si>
    <t>梁淦豪</t>
  </si>
  <si>
    <t>莫受剑</t>
  </si>
  <si>
    <t>黄永镇</t>
  </si>
  <si>
    <t>陈俊亮</t>
  </si>
  <si>
    <t>周星宇</t>
  </si>
  <si>
    <t>沈光汉</t>
  </si>
  <si>
    <t>北3A-305</t>
  </si>
  <si>
    <t>林润平</t>
  </si>
  <si>
    <t>张皇辉</t>
  </si>
  <si>
    <t>林大富</t>
  </si>
  <si>
    <t>曾海洋</t>
  </si>
  <si>
    <t>陈纬</t>
  </si>
  <si>
    <t>吴思锋</t>
  </si>
  <si>
    <t>北3A-307</t>
  </si>
  <si>
    <t>俞晓钱</t>
  </si>
  <si>
    <t>戴杰鑫</t>
  </si>
  <si>
    <t>李奕涛</t>
  </si>
  <si>
    <t>钟濠阳</t>
  </si>
  <si>
    <t>余志灏</t>
  </si>
  <si>
    <t>黄家俊</t>
  </si>
  <si>
    <t>北3A-311</t>
  </si>
  <si>
    <t>邹文锋</t>
  </si>
  <si>
    <t>梁成宇</t>
  </si>
  <si>
    <t>何志成</t>
  </si>
  <si>
    <t>黄伟强</t>
  </si>
  <si>
    <t>巫雨龙</t>
  </si>
  <si>
    <t>成天航</t>
  </si>
  <si>
    <t>北3A-402</t>
  </si>
  <si>
    <t>刘志鸿</t>
  </si>
  <si>
    <t>林灿亮</t>
  </si>
  <si>
    <t>吴煜豪</t>
  </si>
  <si>
    <t>黎世贤</t>
  </si>
  <si>
    <t>郑翔文</t>
  </si>
  <si>
    <t>方鑫</t>
  </si>
  <si>
    <t>北3A-403</t>
  </si>
  <si>
    <t>梁荣华</t>
  </si>
  <si>
    <t>袁斌</t>
  </si>
  <si>
    <t>张君辉</t>
  </si>
  <si>
    <t>李文健</t>
  </si>
  <si>
    <t>吴哲毅</t>
  </si>
  <si>
    <t>刘子鹏</t>
  </si>
  <si>
    <t>北3A-507</t>
  </si>
  <si>
    <t>梁宇华</t>
  </si>
  <si>
    <t>廖锴睿</t>
  </si>
  <si>
    <t>林济文</t>
  </si>
  <si>
    <t>彭非凡</t>
  </si>
  <si>
    <t>陈耀华</t>
  </si>
  <si>
    <t>林伟佳</t>
  </si>
  <si>
    <t>北3A-508</t>
  </si>
  <si>
    <t>陈锐光</t>
  </si>
  <si>
    <t>冯煜圻</t>
  </si>
  <si>
    <t>欧毓</t>
  </si>
  <si>
    <t>沈志聪</t>
  </si>
  <si>
    <t>廖家辉</t>
  </si>
  <si>
    <t>黄远峰</t>
  </si>
  <si>
    <t>北3A-510</t>
  </si>
  <si>
    <t>陈罗文</t>
  </si>
  <si>
    <t>张乙永</t>
  </si>
  <si>
    <t>林鑫江</t>
  </si>
  <si>
    <t>蒙勇均</t>
  </si>
  <si>
    <t>邓明聪</t>
  </si>
  <si>
    <t>蔡守艳</t>
  </si>
  <si>
    <t>北3A-601</t>
  </si>
  <si>
    <t>陈思远</t>
  </si>
  <si>
    <t>傅李财</t>
  </si>
  <si>
    <t>吕泳钊</t>
  </si>
  <si>
    <t>冯意豪</t>
  </si>
  <si>
    <t>林树旸</t>
  </si>
  <si>
    <t>赵健皓</t>
  </si>
  <si>
    <t>北3A-602</t>
  </si>
  <si>
    <t>韩永鹏</t>
  </si>
  <si>
    <t>侯伟康</t>
  </si>
  <si>
    <t>张润光</t>
  </si>
  <si>
    <t>梁杰威</t>
  </si>
  <si>
    <t>叶国荣</t>
  </si>
  <si>
    <t>陈健辉</t>
  </si>
  <si>
    <t>北3A-604</t>
  </si>
  <si>
    <t>彭轩</t>
  </si>
  <si>
    <t>庄坚鑫</t>
  </si>
  <si>
    <t>许子煌</t>
  </si>
  <si>
    <t>林柏炀</t>
  </si>
  <si>
    <t>招至彬</t>
  </si>
  <si>
    <t>许桂嘉</t>
  </si>
  <si>
    <t>北3A-607</t>
  </si>
  <si>
    <t>吴俊颖</t>
  </si>
  <si>
    <t>孔祥源</t>
  </si>
  <si>
    <t>康越永</t>
  </si>
  <si>
    <t>林子雄</t>
  </si>
  <si>
    <t>林继霆</t>
  </si>
  <si>
    <t>华宇枢</t>
  </si>
  <si>
    <t>北3B-101</t>
  </si>
  <si>
    <t>张鹏开</t>
  </si>
  <si>
    <t>谢炜</t>
  </si>
  <si>
    <t>张贤皓</t>
  </si>
  <si>
    <t>曾裕新</t>
  </si>
  <si>
    <t>王鑫</t>
  </si>
  <si>
    <t>张剑桥</t>
  </si>
  <si>
    <t>北3B-104</t>
  </si>
  <si>
    <t>覃皓霖</t>
  </si>
  <si>
    <t>龙怀宇</t>
  </si>
  <si>
    <t>欧俊锋</t>
  </si>
  <si>
    <t>詹建民</t>
  </si>
  <si>
    <t>陈滔</t>
  </si>
  <si>
    <t>成坤灿</t>
  </si>
  <si>
    <t>北3B-109</t>
  </si>
  <si>
    <t>杨国栋</t>
  </si>
  <si>
    <t>刘清凯</t>
  </si>
  <si>
    <t>陈烨群</t>
  </si>
  <si>
    <t>魏耿泉</t>
  </si>
  <si>
    <t>陈伟豪</t>
  </si>
  <si>
    <t>柯灿权</t>
  </si>
  <si>
    <t>北3B-110</t>
  </si>
  <si>
    <t>李嘉伟</t>
  </si>
  <si>
    <t>陈景程</t>
  </si>
  <si>
    <t>何立杰</t>
  </si>
  <si>
    <t>殷久胜</t>
  </si>
  <si>
    <t>吴福建</t>
  </si>
  <si>
    <t>北3B-205</t>
  </si>
  <si>
    <t>郭一聪</t>
  </si>
  <si>
    <t>林越</t>
  </si>
  <si>
    <t>余嘉俊</t>
  </si>
  <si>
    <t>何佳荣</t>
  </si>
  <si>
    <t>刘鑫源</t>
  </si>
  <si>
    <t>北3B-206</t>
  </si>
  <si>
    <t>谭子宁</t>
  </si>
  <si>
    <t>岑志华</t>
  </si>
  <si>
    <t>梁俊贤</t>
  </si>
  <si>
    <t>陈家兴</t>
  </si>
  <si>
    <t>黄鑫</t>
  </si>
  <si>
    <t>杜俊杰</t>
  </si>
  <si>
    <t>北3B-208</t>
  </si>
  <si>
    <t>梁伟振</t>
  </si>
  <si>
    <t>何文宝</t>
  </si>
  <si>
    <t>陆永森</t>
  </si>
  <si>
    <t>叶敏</t>
  </si>
  <si>
    <t>李任立</t>
  </si>
  <si>
    <t>林文泳</t>
  </si>
  <si>
    <t>北3B-209</t>
  </si>
  <si>
    <t>曾德明</t>
  </si>
  <si>
    <t>王超</t>
  </si>
  <si>
    <t>容浩明</t>
  </si>
  <si>
    <t>林剑丹</t>
  </si>
  <si>
    <t>彭旭东</t>
  </si>
  <si>
    <t>黄劲鹏</t>
  </si>
  <si>
    <t>北3B-302</t>
  </si>
  <si>
    <t>刘彬斌</t>
  </si>
  <si>
    <t>谢政宇</t>
  </si>
  <si>
    <t>史越锋</t>
  </si>
  <si>
    <t>黎庆盛</t>
  </si>
  <si>
    <t>周英堂</t>
  </si>
  <si>
    <t>冯贺新</t>
  </si>
  <si>
    <t>北3B-308</t>
  </si>
  <si>
    <t>吴毓群</t>
  </si>
  <si>
    <t>杨霄</t>
  </si>
  <si>
    <t>胡嘉俊</t>
  </si>
  <si>
    <t>罗美权</t>
  </si>
  <si>
    <t>梁俊杰</t>
  </si>
  <si>
    <t>梁键强</t>
  </si>
  <si>
    <t>北3B-404</t>
  </si>
  <si>
    <t>李慧龙</t>
  </si>
  <si>
    <t>林建学</t>
  </si>
  <si>
    <t>李俊霖</t>
  </si>
  <si>
    <t>高徐恩</t>
  </si>
  <si>
    <t>陈东焕</t>
  </si>
  <si>
    <t>杨东雁</t>
  </si>
  <si>
    <t>北3B-406</t>
  </si>
  <si>
    <t>杨晓明</t>
  </si>
  <si>
    <t>朱晖</t>
  </si>
  <si>
    <t>李禹谦</t>
  </si>
  <si>
    <t>张宇</t>
  </si>
  <si>
    <t>程立发</t>
  </si>
  <si>
    <t>北3B-407</t>
  </si>
  <si>
    <t>黄恺振</t>
  </si>
  <si>
    <t>罗灼武</t>
  </si>
  <si>
    <t>陈启钧</t>
  </si>
  <si>
    <t>吴承铭</t>
  </si>
  <si>
    <t>陈松源</t>
  </si>
  <si>
    <t>曾铭东</t>
  </si>
  <si>
    <t>北3B-408</t>
  </si>
  <si>
    <t>陈鸿</t>
  </si>
  <si>
    <t>谢睿</t>
  </si>
  <si>
    <t>李俊</t>
  </si>
  <si>
    <t>卢斯锋</t>
  </si>
  <si>
    <t>黄仕宝</t>
  </si>
  <si>
    <t>袁雪鸣</t>
  </si>
  <si>
    <t>北3B-409</t>
  </si>
  <si>
    <t>林迪</t>
  </si>
  <si>
    <t>邓文强</t>
  </si>
  <si>
    <t>王俊龙</t>
  </si>
  <si>
    <t>区建业</t>
  </si>
  <si>
    <t>钟家亮</t>
  </si>
  <si>
    <t>谢非</t>
  </si>
  <si>
    <t>北3B-411</t>
  </si>
  <si>
    <t>吴宏星</t>
  </si>
  <si>
    <t>王智聪</t>
  </si>
  <si>
    <t>李以达</t>
  </si>
  <si>
    <t>廖昌靖</t>
  </si>
  <si>
    <t>吕善斌</t>
  </si>
  <si>
    <t>邬锦超</t>
  </si>
  <si>
    <t>北3B-505</t>
  </si>
  <si>
    <t>李立</t>
  </si>
  <si>
    <t>苏礼涛</t>
  </si>
  <si>
    <t>邓嘉健</t>
  </si>
  <si>
    <t>温阳</t>
  </si>
  <si>
    <t>叶德科</t>
  </si>
  <si>
    <t>陈秋庆</t>
  </si>
  <si>
    <t>北3B-509</t>
  </si>
  <si>
    <t>刘书练</t>
  </si>
  <si>
    <t>肖立平</t>
  </si>
  <si>
    <t>黄承瀚</t>
  </si>
  <si>
    <t>梁浩</t>
  </si>
  <si>
    <t>黄荟蔚</t>
  </si>
  <si>
    <t>余培源</t>
  </si>
  <si>
    <t>北3B-603</t>
  </si>
  <si>
    <t>马嘉杰</t>
  </si>
  <si>
    <t>陈牧昕</t>
  </si>
  <si>
    <t>向学文</t>
  </si>
  <si>
    <t>肖金城</t>
  </si>
  <si>
    <t>吴振捷</t>
  </si>
  <si>
    <t>林庆帆</t>
  </si>
  <si>
    <t>北3B-605</t>
  </si>
  <si>
    <t>林澳</t>
  </si>
  <si>
    <t>曾炳森</t>
  </si>
  <si>
    <t>吴汉城</t>
  </si>
  <si>
    <t>林剑博</t>
  </si>
  <si>
    <t>张杰荣</t>
  </si>
  <si>
    <t>郑永富</t>
  </si>
  <si>
    <t>北3B-607</t>
  </si>
  <si>
    <t>钟裕国</t>
  </si>
  <si>
    <t>朱海健</t>
  </si>
  <si>
    <t>张凯杰</t>
  </si>
  <si>
    <t>张奕</t>
  </si>
  <si>
    <t>陈伟健</t>
  </si>
  <si>
    <t>杨宸</t>
  </si>
  <si>
    <t>北7A-105</t>
  </si>
  <si>
    <t>李超</t>
  </si>
  <si>
    <t>黄培锋</t>
  </si>
  <si>
    <t>陈学礼</t>
  </si>
  <si>
    <t>李梓铭</t>
  </si>
  <si>
    <t>黄杰辉</t>
  </si>
  <si>
    <t>林扬</t>
  </si>
  <si>
    <t>北7A-109</t>
  </si>
  <si>
    <t>林明杰</t>
  </si>
  <si>
    <t>钟廷超</t>
  </si>
  <si>
    <t>卢育坚</t>
  </si>
  <si>
    <t>唐圳盛</t>
  </si>
  <si>
    <t>苏智豪</t>
  </si>
  <si>
    <t>庄涛</t>
  </si>
  <si>
    <t>北7A-118</t>
  </si>
  <si>
    <t>卢华安</t>
  </si>
  <si>
    <t>林锡渠</t>
  </si>
  <si>
    <t>方俊钊</t>
  </si>
  <si>
    <t>刘铭韬</t>
  </si>
  <si>
    <t>郭俊廷</t>
  </si>
  <si>
    <t>范瀚轩</t>
  </si>
  <si>
    <t>北7A-215</t>
  </si>
  <si>
    <t>邱家豪</t>
  </si>
  <si>
    <t>杨钦敏</t>
  </si>
  <si>
    <t>冯圣智</t>
  </si>
  <si>
    <t>张境文</t>
  </si>
  <si>
    <t>唐鑫</t>
  </si>
  <si>
    <t>潘祖期</t>
  </si>
  <si>
    <t>北7A-302</t>
  </si>
  <si>
    <t>谭健星</t>
  </si>
  <si>
    <t>覃铭生</t>
  </si>
  <si>
    <t>车嘉镇</t>
  </si>
  <si>
    <t>梁子皓</t>
  </si>
  <si>
    <t>王宁</t>
  </si>
  <si>
    <t>黄志宝</t>
  </si>
  <si>
    <t>北7A-303</t>
  </si>
  <si>
    <t>曾思槐</t>
  </si>
  <si>
    <t>刘毓杰</t>
  </si>
  <si>
    <t>汤国楠</t>
  </si>
  <si>
    <t>吴敏浩</t>
  </si>
  <si>
    <t>张永雄</t>
  </si>
  <si>
    <t>苏晨彬</t>
  </si>
  <si>
    <t>北7A-607</t>
  </si>
  <si>
    <t>黄冠杭</t>
  </si>
  <si>
    <t>李恩纳</t>
  </si>
  <si>
    <t>梁家朗</t>
  </si>
  <si>
    <t>黄嘉嵘</t>
  </si>
  <si>
    <t>严子铭</t>
  </si>
  <si>
    <t>陈均松</t>
  </si>
  <si>
    <t>包家圣</t>
  </si>
  <si>
    <t>陈志安</t>
  </si>
  <si>
    <t>黄毓铤</t>
  </si>
  <si>
    <t>方为</t>
  </si>
  <si>
    <t>李友帅</t>
  </si>
  <si>
    <t>邱忠谷</t>
  </si>
  <si>
    <t>北7B-116</t>
  </si>
  <si>
    <t>吴林泽</t>
  </si>
  <si>
    <t>陈建新</t>
  </si>
  <si>
    <t>麦博凡</t>
  </si>
  <si>
    <t>潘炜根</t>
  </si>
  <si>
    <t>吴浩华</t>
  </si>
  <si>
    <t>葛永恒</t>
  </si>
  <si>
    <t>北7B-126</t>
  </si>
  <si>
    <t>黄秋明</t>
  </si>
  <si>
    <t>周景成</t>
  </si>
  <si>
    <t>李曙健</t>
  </si>
  <si>
    <t>许源鑫</t>
  </si>
  <si>
    <t>关庆豪</t>
  </si>
  <si>
    <t>陈朗</t>
  </si>
  <si>
    <t>北7B-203</t>
  </si>
  <si>
    <t>黄泽桐</t>
  </si>
  <si>
    <t>卢国生</t>
  </si>
  <si>
    <t>冯鑫达</t>
  </si>
  <si>
    <t>罗世华</t>
  </si>
  <si>
    <t>谢远志</t>
  </si>
  <si>
    <t>林肖颖</t>
  </si>
  <si>
    <t>北7B-205</t>
  </si>
  <si>
    <t>高俊锋</t>
  </si>
  <si>
    <t>卢庆孟</t>
  </si>
  <si>
    <t>赖润鸿</t>
  </si>
  <si>
    <t>黄小东</t>
  </si>
  <si>
    <t>陈铖烨</t>
  </si>
  <si>
    <t>廖嘉俊</t>
  </si>
  <si>
    <t>北7B-206</t>
  </si>
  <si>
    <t>陈伦辉</t>
  </si>
  <si>
    <t>陈金成</t>
  </si>
  <si>
    <t>杨文政</t>
  </si>
  <si>
    <t>戚培春</t>
  </si>
  <si>
    <t>北7B-209</t>
  </si>
  <si>
    <t>张晋</t>
  </si>
  <si>
    <t>谢杰</t>
  </si>
  <si>
    <t>梁绍培</t>
  </si>
  <si>
    <t>孔祥安</t>
  </si>
  <si>
    <t>陈思浩</t>
  </si>
  <si>
    <t>北7B-210</t>
  </si>
  <si>
    <t>陈少武</t>
  </si>
  <si>
    <t>刘兴平</t>
  </si>
  <si>
    <t>吴春乐</t>
  </si>
  <si>
    <t>梁鸿星</t>
  </si>
  <si>
    <t>林伟源</t>
  </si>
  <si>
    <t>叶培秋</t>
  </si>
  <si>
    <t>北7B-211</t>
  </si>
  <si>
    <t>钟福威</t>
  </si>
  <si>
    <t>陈可仕</t>
  </si>
  <si>
    <t>朱颂豪</t>
  </si>
  <si>
    <t>张家熙</t>
  </si>
  <si>
    <t>梁传龙</t>
  </si>
  <si>
    <t>林均文</t>
  </si>
  <si>
    <t>北7B-213</t>
  </si>
  <si>
    <t>林振辉</t>
  </si>
  <si>
    <t>方艺雄</t>
  </si>
  <si>
    <t>徐凯</t>
  </si>
  <si>
    <t>董辉</t>
  </si>
  <si>
    <t>叶启波</t>
  </si>
  <si>
    <t>北7B-215</t>
  </si>
  <si>
    <t>何润</t>
  </si>
  <si>
    <t>罗偲忠</t>
  </si>
  <si>
    <t>周远超</t>
  </si>
  <si>
    <t>林国和</t>
  </si>
  <si>
    <t>关柏骏</t>
  </si>
  <si>
    <t>何根华</t>
  </si>
  <si>
    <t>北7B-225</t>
  </si>
  <si>
    <t>袁楚辉</t>
  </si>
  <si>
    <t>莫永治</t>
  </si>
  <si>
    <t>刘凯烽</t>
  </si>
  <si>
    <t>董铭锋</t>
  </si>
  <si>
    <t>邱伟烙</t>
  </si>
  <si>
    <t>黄节培</t>
  </si>
  <si>
    <t>北7B-305</t>
  </si>
  <si>
    <t>谭蔚鹏</t>
  </si>
  <si>
    <t>梁镇豪</t>
  </si>
  <si>
    <t>尹杰鑫</t>
  </si>
  <si>
    <t>庄晓双</t>
  </si>
  <si>
    <t>黄腾龙</t>
  </si>
  <si>
    <t>莫少枫</t>
  </si>
  <si>
    <t>北7B-306</t>
  </si>
  <si>
    <t>林伟乐</t>
  </si>
  <si>
    <t>宋浚威</t>
  </si>
  <si>
    <t>王斌</t>
  </si>
  <si>
    <t>周显斌</t>
  </si>
  <si>
    <t>吴钟杰</t>
  </si>
  <si>
    <t>黄振临</t>
  </si>
  <si>
    <t>北7B-308</t>
  </si>
  <si>
    <t>杨东霖</t>
  </si>
  <si>
    <t>陈宜康</t>
  </si>
  <si>
    <t>林华森</t>
  </si>
  <si>
    <t>钟碧良</t>
  </si>
  <si>
    <t>许伟杰</t>
  </si>
  <si>
    <t>陈向煜</t>
  </si>
  <si>
    <t>北7B-309</t>
  </si>
  <si>
    <t>马良才</t>
  </si>
  <si>
    <t>关智锟</t>
  </si>
  <si>
    <t>陈陆财</t>
  </si>
  <si>
    <t>邱豪</t>
  </si>
  <si>
    <t>黄润涛</t>
  </si>
  <si>
    <t>王妙佳</t>
  </si>
  <si>
    <t>北7B-310</t>
  </si>
  <si>
    <t>彭冬冬</t>
  </si>
  <si>
    <t>李博林</t>
  </si>
  <si>
    <t>熊衍创</t>
  </si>
  <si>
    <t>洪伟建</t>
  </si>
  <si>
    <t>洪伟成</t>
  </si>
  <si>
    <t>龚宇佳</t>
  </si>
  <si>
    <t>北7B-311</t>
  </si>
  <si>
    <t>钟明威</t>
  </si>
  <si>
    <t>张嘉文</t>
  </si>
  <si>
    <t>程前</t>
  </si>
  <si>
    <t>石晓康</t>
  </si>
  <si>
    <t>黄炜基</t>
  </si>
  <si>
    <t>赵旭明</t>
  </si>
  <si>
    <t>北7B-312</t>
  </si>
  <si>
    <t>刘科池</t>
  </si>
  <si>
    <t>欧桦杰</t>
  </si>
  <si>
    <t>杜绍宗</t>
  </si>
  <si>
    <t>黄智铭</t>
  </si>
  <si>
    <t>罗浩恩</t>
  </si>
  <si>
    <t>黄海通</t>
  </si>
  <si>
    <t>北7B-512</t>
  </si>
  <si>
    <t>尧显佳</t>
  </si>
  <si>
    <t>苏洪安</t>
  </si>
  <si>
    <t>廖鸿福</t>
  </si>
  <si>
    <t>周家鸿</t>
  </si>
  <si>
    <t>郑杰锋</t>
  </si>
  <si>
    <t>温梓荣</t>
  </si>
  <si>
    <t>2017年学生宿舍水费欠费表         
（计费时间段：2017年2月27日-2017年5月20日）</t>
  </si>
  <si>
    <t>截止缴费日期：2017年6月9日 逾期天数：404天</t>
  </si>
  <si>
    <t>南2-118</t>
  </si>
  <si>
    <t>黄俊睿</t>
  </si>
  <si>
    <t>袁杰萱</t>
  </si>
  <si>
    <t>陈昊辉</t>
  </si>
  <si>
    <t>罗嘉贤</t>
  </si>
  <si>
    <t>丁森磊</t>
  </si>
  <si>
    <t>南2-218</t>
  </si>
  <si>
    <t>李祯轩</t>
  </si>
  <si>
    <t>冯梓轩</t>
  </si>
  <si>
    <t>何文杰</t>
  </si>
  <si>
    <t>刘雨樵</t>
  </si>
  <si>
    <t>吴建邦</t>
  </si>
  <si>
    <t>胡健铭</t>
  </si>
  <si>
    <t>南5-511</t>
  </si>
  <si>
    <t>李柏莹</t>
  </si>
  <si>
    <t>苏钰萍</t>
  </si>
  <si>
    <t>卢六梅</t>
  </si>
  <si>
    <t>韩玮</t>
  </si>
  <si>
    <t>陈淑花</t>
  </si>
  <si>
    <t>温宇娣</t>
  </si>
  <si>
    <t>南7-603</t>
  </si>
  <si>
    <t>廖颖颖</t>
  </si>
  <si>
    <t>蓝婷婷</t>
  </si>
  <si>
    <t>李嘉欣</t>
  </si>
  <si>
    <t>黄虹</t>
  </si>
  <si>
    <t>黄秋萍</t>
  </si>
  <si>
    <t>南7-611</t>
  </si>
  <si>
    <t>陈莹花</t>
  </si>
  <si>
    <t>江春兰</t>
  </si>
  <si>
    <t>刘丽如</t>
  </si>
  <si>
    <t>植凤英</t>
  </si>
  <si>
    <t>北1-103</t>
  </si>
  <si>
    <t>成虹月</t>
  </si>
  <si>
    <t>李琳琳</t>
  </si>
  <si>
    <t>林庆梅</t>
  </si>
  <si>
    <t>袁秋媚</t>
  </si>
  <si>
    <t>李嘉颖</t>
  </si>
  <si>
    <t>方静</t>
  </si>
  <si>
    <t>北1-207</t>
  </si>
  <si>
    <t>梁英琪</t>
  </si>
  <si>
    <t>徐子晴</t>
  </si>
  <si>
    <t>刘婉谊</t>
  </si>
  <si>
    <t>许嘉蕙</t>
  </si>
  <si>
    <t>梁舒琪</t>
  </si>
  <si>
    <t>张安琪</t>
  </si>
  <si>
    <t>北1-315</t>
  </si>
  <si>
    <t>何丽清</t>
  </si>
  <si>
    <t>黄睿</t>
  </si>
  <si>
    <t>莫婉婷</t>
  </si>
  <si>
    <t>林敏玉</t>
  </si>
  <si>
    <t>梁婉钰</t>
  </si>
  <si>
    <t>林美琪</t>
  </si>
  <si>
    <t>北1-322</t>
  </si>
  <si>
    <t>蔡晓彤</t>
  </si>
  <si>
    <t>罗瑜</t>
  </si>
  <si>
    <t>张宁</t>
  </si>
  <si>
    <t>邓欣</t>
  </si>
  <si>
    <t>徐佩怡</t>
  </si>
  <si>
    <t>莫雅雯</t>
  </si>
  <si>
    <t>北1-440</t>
  </si>
  <si>
    <t>黄沅淇</t>
  </si>
  <si>
    <t>赖慧秀</t>
  </si>
  <si>
    <t>黄咏童</t>
  </si>
  <si>
    <t>谭炜怡</t>
  </si>
  <si>
    <t>李晶晶</t>
  </si>
  <si>
    <t>北2-119</t>
  </si>
  <si>
    <t>甄宝莹</t>
  </si>
  <si>
    <t>朱珊</t>
  </si>
  <si>
    <t>杜宛颐</t>
  </si>
  <si>
    <t>黎晶晶</t>
  </si>
  <si>
    <t>邓慧玲</t>
  </si>
  <si>
    <t>陈惠英</t>
  </si>
  <si>
    <t>北2-120</t>
  </si>
  <si>
    <t>苏志玲</t>
  </si>
  <si>
    <t>陈慧敏</t>
  </si>
  <si>
    <t>邓安琦</t>
  </si>
  <si>
    <t>郑钰琳</t>
  </si>
  <si>
    <t>林雅婷</t>
  </si>
  <si>
    <t>朱娉娉</t>
  </si>
  <si>
    <t>北2-215</t>
  </si>
  <si>
    <t>刘迪</t>
  </si>
  <si>
    <t>唐丽静</t>
  </si>
  <si>
    <t>罗秀娴</t>
  </si>
  <si>
    <t>宋宛蔓</t>
  </si>
  <si>
    <t>邱嫣</t>
  </si>
  <si>
    <t>庄丹萍</t>
  </si>
  <si>
    <t>北2-414</t>
  </si>
  <si>
    <t>冯楚钧</t>
  </si>
  <si>
    <t>黄茜茜</t>
  </si>
  <si>
    <t>林丽玉</t>
  </si>
  <si>
    <t>曾妙花</t>
  </si>
  <si>
    <t>刘淑君</t>
  </si>
  <si>
    <t>李清霞</t>
  </si>
  <si>
    <t>北2-523</t>
  </si>
  <si>
    <t>黄美婵</t>
  </si>
  <si>
    <t>方旖仿</t>
  </si>
  <si>
    <t>吴梦琴</t>
  </si>
  <si>
    <t>陈雅君</t>
  </si>
  <si>
    <t>黄梓瑶</t>
  </si>
  <si>
    <t>北2-536</t>
  </si>
  <si>
    <t>方嘉慧</t>
  </si>
  <si>
    <t>李然芬</t>
  </si>
  <si>
    <t>梁宝宜</t>
  </si>
  <si>
    <t>马于晴</t>
  </si>
  <si>
    <t>林旭虹</t>
  </si>
  <si>
    <t>朱嘉敏</t>
  </si>
  <si>
    <t>北2-539</t>
  </si>
  <si>
    <t>叶成心</t>
  </si>
  <si>
    <t>吕彩芬</t>
  </si>
  <si>
    <t>黄智慧</t>
  </si>
  <si>
    <t>何如蓉</t>
  </si>
  <si>
    <t>王洁莹</t>
  </si>
  <si>
    <t>吴玉金</t>
  </si>
  <si>
    <t>北3A-606</t>
  </si>
  <si>
    <t>纪灿滨</t>
  </si>
  <si>
    <t>张佩贤</t>
  </si>
  <si>
    <t>陈槺</t>
  </si>
  <si>
    <t>邓嘉良</t>
  </si>
  <si>
    <t>余东杰</t>
  </si>
  <si>
    <t>李卓恒</t>
  </si>
  <si>
    <t>北3A-611</t>
  </si>
  <si>
    <t>陈树鸿</t>
  </si>
  <si>
    <t>郑树成</t>
  </si>
  <si>
    <t>陈泽敏</t>
  </si>
  <si>
    <t>郑佳轩</t>
  </si>
  <si>
    <t>陈伟民</t>
  </si>
  <si>
    <t>庞国梁</t>
  </si>
  <si>
    <t>北7A-103</t>
  </si>
  <si>
    <t>汤俊杰</t>
  </si>
  <si>
    <t>陈威燃</t>
  </si>
  <si>
    <t>曾鸿</t>
  </si>
  <si>
    <t>陈起锦</t>
  </si>
  <si>
    <t>周超鹏</t>
  </si>
  <si>
    <t>黎钊龙</t>
  </si>
  <si>
    <t>北7A-104</t>
  </si>
  <si>
    <t>李华春</t>
  </si>
  <si>
    <t>胡舜</t>
  </si>
  <si>
    <t>范乐</t>
  </si>
  <si>
    <t>朱科铭</t>
  </si>
  <si>
    <t>吴威振</t>
  </si>
  <si>
    <t>杨嘉奇</t>
  </si>
  <si>
    <t>北7A-107</t>
  </si>
  <si>
    <t>王耀津</t>
  </si>
  <si>
    <t>康韬</t>
  </si>
  <si>
    <t>林少明</t>
  </si>
  <si>
    <t>陈家雄</t>
  </si>
  <si>
    <t>陈其更</t>
  </si>
  <si>
    <t>申嘉威</t>
  </si>
  <si>
    <t>北7A-110</t>
  </si>
  <si>
    <t>刘楚丰</t>
  </si>
  <si>
    <t>吴沛安</t>
  </si>
  <si>
    <t>郑廷峰</t>
  </si>
  <si>
    <t>黄柑</t>
  </si>
  <si>
    <t>翁达群</t>
  </si>
  <si>
    <t>王辉</t>
  </si>
  <si>
    <t>北7A-111</t>
  </si>
  <si>
    <t>罗志豪</t>
  </si>
  <si>
    <t>余慧坤</t>
  </si>
  <si>
    <t>陈颂豪</t>
  </si>
  <si>
    <t>廖宁</t>
  </si>
  <si>
    <t>郑育源</t>
  </si>
  <si>
    <t>徐旭新</t>
  </si>
  <si>
    <t>北7A-121</t>
  </si>
  <si>
    <t>吴太权</t>
  </si>
  <si>
    <t>罗承业</t>
  </si>
  <si>
    <t>陈腾</t>
  </si>
  <si>
    <t>梁沛宁</t>
  </si>
  <si>
    <t>曾康华</t>
  </si>
  <si>
    <t>周创茂</t>
  </si>
  <si>
    <t>北7A-214</t>
  </si>
  <si>
    <t>杨宇</t>
  </si>
  <si>
    <t>文豪</t>
  </si>
  <si>
    <t>黄春欢</t>
  </si>
  <si>
    <t>林健星</t>
  </si>
  <si>
    <t>郑佳翰</t>
  </si>
  <si>
    <t>谢镔</t>
  </si>
  <si>
    <t>北7A-218</t>
  </si>
  <si>
    <t>柯润龙</t>
  </si>
  <si>
    <t>宁伟雄</t>
  </si>
  <si>
    <t>王润庭</t>
  </si>
  <si>
    <t>杨锦良</t>
  </si>
  <si>
    <t>邱银</t>
  </si>
  <si>
    <t>曾仕铭</t>
  </si>
  <si>
    <t>北7A-219</t>
  </si>
  <si>
    <t>姚竣焱</t>
  </si>
  <si>
    <t>邱涵</t>
  </si>
  <si>
    <t>陈泽锋</t>
  </si>
  <si>
    <t>陈亮均</t>
  </si>
  <si>
    <t>谭业霖</t>
  </si>
  <si>
    <t>李万泽</t>
  </si>
  <si>
    <t>北7A-306</t>
  </si>
  <si>
    <t>余磊</t>
  </si>
  <si>
    <t>邓嵛</t>
  </si>
  <si>
    <t>赵俊杰</t>
  </si>
  <si>
    <t>缪伟轩</t>
  </si>
  <si>
    <t>蔡世亮</t>
  </si>
  <si>
    <t>张想钦</t>
  </si>
  <si>
    <t>北7A-309</t>
  </si>
  <si>
    <t>曾梓灏</t>
  </si>
  <si>
    <t>赖俊明</t>
  </si>
  <si>
    <t>林宗翰</t>
  </si>
  <si>
    <t>黄子桓</t>
  </si>
  <si>
    <t>胡伟杰</t>
  </si>
  <si>
    <t>朱柏濂</t>
  </si>
  <si>
    <t>胡志成</t>
  </si>
  <si>
    <t>北7A-316</t>
  </si>
  <si>
    <t>杨敬麟</t>
  </si>
  <si>
    <t>曾乐</t>
  </si>
  <si>
    <t>王嘉桦</t>
  </si>
  <si>
    <t>罗嘉龙</t>
  </si>
  <si>
    <t>张标</t>
  </si>
  <si>
    <t>刘海泉</t>
  </si>
  <si>
    <t>北7A-317</t>
  </si>
  <si>
    <t>邓祖辉</t>
  </si>
  <si>
    <t>李维坚</t>
  </si>
  <si>
    <t>江永豪</t>
  </si>
  <si>
    <t>黄凯</t>
  </si>
  <si>
    <t>王许政</t>
  </si>
  <si>
    <t>陈维聪</t>
  </si>
  <si>
    <t>北7A-615</t>
  </si>
  <si>
    <t>方正</t>
  </si>
  <si>
    <t>曾奇志</t>
  </si>
  <si>
    <t>詹锐臻</t>
  </si>
  <si>
    <t>周昆鹏</t>
  </si>
  <si>
    <t>张展飞</t>
  </si>
  <si>
    <t>北7A-620</t>
  </si>
  <si>
    <t>黄兆根</t>
  </si>
  <si>
    <t>黄佳文</t>
  </si>
  <si>
    <t>廖广彪</t>
  </si>
  <si>
    <t>钟世乾</t>
  </si>
  <si>
    <t>李尚少</t>
  </si>
  <si>
    <t>刘子杰</t>
  </si>
  <si>
    <t>北7B-113</t>
  </si>
  <si>
    <t>吴奇</t>
  </si>
  <si>
    <t>包文峻</t>
  </si>
  <si>
    <t>梁浩良</t>
  </si>
  <si>
    <t>梁志杰</t>
  </si>
  <si>
    <t>郑茂平</t>
  </si>
  <si>
    <t>王忠南</t>
  </si>
  <si>
    <t>北7B-121</t>
  </si>
  <si>
    <t>李志鑫</t>
  </si>
  <si>
    <t>吴金灿</t>
  </si>
  <si>
    <t>郭义贤</t>
  </si>
  <si>
    <t>梁冠锵</t>
  </si>
  <si>
    <t>刘植仲</t>
  </si>
  <si>
    <t>陈逸南</t>
  </si>
  <si>
    <t>北7B-201</t>
  </si>
  <si>
    <t>梁永辉</t>
  </si>
  <si>
    <t>李敬键</t>
  </si>
  <si>
    <t>陈驰钦</t>
  </si>
  <si>
    <t>汤楷</t>
  </si>
  <si>
    <t>北7B-313</t>
  </si>
  <si>
    <t>蔡晓东</t>
  </si>
  <si>
    <t>罗彬</t>
  </si>
  <si>
    <t>赵梓森</t>
  </si>
  <si>
    <t>彭艇</t>
  </si>
  <si>
    <t>谢森玉</t>
  </si>
  <si>
    <t>陈强</t>
  </si>
  <si>
    <t>北7B-501</t>
  </si>
  <si>
    <t>周文博</t>
  </si>
  <si>
    <t>容健能</t>
  </si>
  <si>
    <t>陈泓志</t>
  </si>
  <si>
    <t>杨建城</t>
  </si>
  <si>
    <t>凌肇涛</t>
  </si>
  <si>
    <t>幸健</t>
  </si>
  <si>
    <t>2017年学生宿舍水费欠费表           
（计费时间段：旧生2017年5月16日-2017年9月24日，新生开学-2017年9月24日）</t>
  </si>
  <si>
    <t>截止缴费日期：2017年12月8日 逾期天数：312天</t>
  </si>
  <si>
    <t>南2-105</t>
  </si>
  <si>
    <t>陈恺斌</t>
  </si>
  <si>
    <t>李泽斌</t>
  </si>
  <si>
    <t>谢然超</t>
  </si>
  <si>
    <t>邓启胜</t>
  </si>
  <si>
    <t>许润林</t>
  </si>
  <si>
    <t>南2-108</t>
  </si>
  <si>
    <t>董子豪</t>
  </si>
  <si>
    <t>梁琮明</t>
  </si>
  <si>
    <t>徐俊杰</t>
  </si>
  <si>
    <t>李霖</t>
  </si>
  <si>
    <t>陈思杰</t>
  </si>
  <si>
    <t>杨东澎</t>
  </si>
  <si>
    <t>张炫德</t>
  </si>
  <si>
    <t>赖志勇</t>
  </si>
  <si>
    <t>黎伟浚</t>
  </si>
  <si>
    <t>吴杰辉</t>
  </si>
  <si>
    <t>薛毅</t>
  </si>
  <si>
    <t>李越华</t>
  </si>
  <si>
    <t>苏品俊</t>
  </si>
  <si>
    <t>南2-202</t>
  </si>
  <si>
    <t>林建文</t>
  </si>
  <si>
    <t>李鑫</t>
  </si>
  <si>
    <t>崔鹏</t>
  </si>
  <si>
    <t>南2-301</t>
  </si>
  <si>
    <t>叶艺</t>
  </si>
  <si>
    <t>黄越</t>
  </si>
  <si>
    <t>张彦正</t>
  </si>
  <si>
    <t>伦振文</t>
  </si>
  <si>
    <t>李炜聪</t>
  </si>
  <si>
    <t>杨童</t>
  </si>
  <si>
    <t>林文鸿</t>
  </si>
  <si>
    <t>南2-402</t>
  </si>
  <si>
    <t>官伟彬</t>
  </si>
  <si>
    <t>杨治彬</t>
  </si>
  <si>
    <t>汪杰深</t>
  </si>
  <si>
    <t>蔡梓涛</t>
  </si>
  <si>
    <t>徐学钧</t>
  </si>
  <si>
    <t>梁超俊</t>
  </si>
  <si>
    <t>南2-403</t>
  </si>
  <si>
    <t>叶浩鼎</t>
  </si>
  <si>
    <t>谭志军</t>
  </si>
  <si>
    <t>萧颖辉</t>
  </si>
  <si>
    <t>黄松健</t>
  </si>
  <si>
    <t>张智浩</t>
  </si>
  <si>
    <t>钱宏森</t>
  </si>
  <si>
    <t>南2-416</t>
  </si>
  <si>
    <t>吴思航</t>
  </si>
  <si>
    <t>黄哲航</t>
  </si>
  <si>
    <t>刘子扬</t>
  </si>
  <si>
    <t>田威</t>
  </si>
  <si>
    <t>黄诗望</t>
  </si>
  <si>
    <t>梁照升</t>
  </si>
  <si>
    <t>南2-604</t>
  </si>
  <si>
    <t>黄梓辉</t>
  </si>
  <si>
    <t>周鑫</t>
  </si>
  <si>
    <t>陈观伟</t>
  </si>
  <si>
    <t>陈冠行</t>
  </si>
  <si>
    <t>邓仕锵</t>
  </si>
  <si>
    <t>黄集聪</t>
  </si>
  <si>
    <t>张炜基</t>
  </si>
  <si>
    <t>吴昊航</t>
  </si>
  <si>
    <t>郭志华</t>
  </si>
  <si>
    <t>麦远宗</t>
  </si>
  <si>
    <t>殷海亮</t>
  </si>
  <si>
    <t>汪劲</t>
  </si>
  <si>
    <t>南2-610</t>
  </si>
  <si>
    <t>廖铭烈</t>
  </si>
  <si>
    <t>植毓鑫</t>
  </si>
  <si>
    <t>谭杰</t>
  </si>
  <si>
    <t>李伟聪</t>
  </si>
  <si>
    <t>刘景涛</t>
  </si>
  <si>
    <t>伍栋大</t>
  </si>
  <si>
    <t>刘展鸿</t>
  </si>
  <si>
    <t>欧定</t>
  </si>
  <si>
    <t>南4-305</t>
  </si>
  <si>
    <t>王泽茹</t>
  </si>
  <si>
    <t>陈诗敏</t>
  </si>
  <si>
    <t>陈琳</t>
  </si>
  <si>
    <t>陈梓佳</t>
  </si>
  <si>
    <t>麦淑敏</t>
  </si>
  <si>
    <t>南4-306</t>
  </si>
  <si>
    <t>赵佳丽</t>
  </si>
  <si>
    <t>曾绮纯</t>
  </si>
  <si>
    <t>全李敏</t>
  </si>
  <si>
    <t>陈晓晴</t>
  </si>
  <si>
    <t>陈妍</t>
  </si>
  <si>
    <t>徐明珠</t>
  </si>
  <si>
    <t>南4-307</t>
  </si>
  <si>
    <t>麦晓莹</t>
  </si>
  <si>
    <t>邓韵诗</t>
  </si>
  <si>
    <t>卢梓妍</t>
  </si>
  <si>
    <t>凌敏桦</t>
  </si>
  <si>
    <t>杨语歆</t>
  </si>
  <si>
    <t>陈铭欣</t>
  </si>
  <si>
    <t>南4-309</t>
  </si>
  <si>
    <t>朱茜媛</t>
  </si>
  <si>
    <t>林晓楠</t>
  </si>
  <si>
    <t>何健霖</t>
  </si>
  <si>
    <t>谢钰妍</t>
  </si>
  <si>
    <t>张春兰</t>
  </si>
  <si>
    <t>李翠怡</t>
  </si>
  <si>
    <t>南4-311</t>
  </si>
  <si>
    <t>洪紫芬</t>
  </si>
  <si>
    <t>陈淑蕊</t>
  </si>
  <si>
    <t>林琼瑜</t>
  </si>
  <si>
    <t>梁钰莹</t>
  </si>
  <si>
    <t>何楚雯</t>
  </si>
  <si>
    <t>张颖榕</t>
  </si>
  <si>
    <t>南4-401</t>
  </si>
  <si>
    <t>侯玉梅</t>
  </si>
  <si>
    <t>邓婉珊</t>
  </si>
  <si>
    <t>周烨岚</t>
  </si>
  <si>
    <t>刘漫梓</t>
  </si>
  <si>
    <t>李雪凡</t>
  </si>
  <si>
    <t>南4-402</t>
  </si>
  <si>
    <t>洪越</t>
  </si>
  <si>
    <t>曾恺萦</t>
  </si>
  <si>
    <t>陆姿羽</t>
  </si>
  <si>
    <t>傅泳仪</t>
  </si>
  <si>
    <t>南4-403</t>
  </si>
  <si>
    <t>陈少欣</t>
  </si>
  <si>
    <t>吴嘉慧</t>
  </si>
  <si>
    <t>何雪英</t>
  </si>
  <si>
    <t>观丹丹</t>
  </si>
  <si>
    <t>高晓晴</t>
  </si>
  <si>
    <t>谢意鑫</t>
  </si>
  <si>
    <t>南4-404</t>
  </si>
  <si>
    <t>谢银玲</t>
  </si>
  <si>
    <t>吴懿琪</t>
  </si>
  <si>
    <t>罗萱</t>
  </si>
  <si>
    <t>郭嘉裕</t>
  </si>
  <si>
    <t>周希妍</t>
  </si>
  <si>
    <t>梁锦莹</t>
  </si>
  <si>
    <t>南4-405</t>
  </si>
  <si>
    <t>张丽敏</t>
  </si>
  <si>
    <t>谭静雯</t>
  </si>
  <si>
    <t>严铭</t>
  </si>
  <si>
    <t>周佩莹</t>
  </si>
  <si>
    <t>罗炜贞</t>
  </si>
  <si>
    <t>陈梦羽</t>
  </si>
  <si>
    <t>南4-406</t>
  </si>
  <si>
    <t>刘芊芊</t>
  </si>
  <si>
    <t>刘晴柔</t>
  </si>
  <si>
    <t>蔡燕卿</t>
  </si>
  <si>
    <t>冯云妃</t>
  </si>
  <si>
    <t>杨蕙瑄</t>
  </si>
  <si>
    <t>李心敏</t>
  </si>
  <si>
    <t>南4-407</t>
  </si>
  <si>
    <t>李冰</t>
  </si>
  <si>
    <t>丘紫瑜</t>
  </si>
  <si>
    <t>李惠瑜</t>
  </si>
  <si>
    <t>王佩</t>
  </si>
  <si>
    <t>张嘉怡</t>
  </si>
  <si>
    <t>陈风霖</t>
  </si>
  <si>
    <t>南4-409</t>
  </si>
  <si>
    <t>陈婉茵</t>
  </si>
  <si>
    <t>谢芷君</t>
  </si>
  <si>
    <t>范裕敏</t>
  </si>
  <si>
    <t>连晓璇</t>
  </si>
  <si>
    <t>林玉莹</t>
  </si>
  <si>
    <t>徐纯</t>
  </si>
  <si>
    <t>南4-501</t>
  </si>
  <si>
    <t>廖衍颖</t>
  </si>
  <si>
    <t>吕育素</t>
  </si>
  <si>
    <t>陈丽凤</t>
  </si>
  <si>
    <t>陈思敏</t>
  </si>
  <si>
    <t>汪丽梅</t>
  </si>
  <si>
    <t>肖秋月</t>
  </si>
  <si>
    <t>南4-505</t>
  </si>
  <si>
    <t>张潮宜</t>
  </si>
  <si>
    <t>麦紫贤</t>
  </si>
  <si>
    <t>张淇</t>
  </si>
  <si>
    <t>郑佳仪</t>
  </si>
  <si>
    <t>朱丽珊</t>
  </si>
  <si>
    <t>南4-506</t>
  </si>
  <si>
    <t>朱倩谊</t>
  </si>
  <si>
    <t>李丹妮</t>
  </si>
  <si>
    <t>李金英</t>
  </si>
  <si>
    <t>万吉榆</t>
  </si>
  <si>
    <t>陈青青</t>
  </si>
  <si>
    <t>林燕琴</t>
  </si>
  <si>
    <t>南4-507</t>
  </si>
  <si>
    <t>蔡燕君</t>
  </si>
  <si>
    <t>王璇玲</t>
  </si>
  <si>
    <t>傅文婷</t>
  </si>
  <si>
    <t>黄坤玲</t>
  </si>
  <si>
    <t>冯瑟</t>
  </si>
  <si>
    <t>郑楠</t>
  </si>
  <si>
    <t>南4-508</t>
  </si>
  <si>
    <t>廖彬宏</t>
  </si>
  <si>
    <t>李炜杰</t>
  </si>
  <si>
    <t>梁泳镅</t>
  </si>
  <si>
    <t>廖美凤</t>
  </si>
  <si>
    <t>陈春溶</t>
  </si>
  <si>
    <t>蓝虹</t>
  </si>
  <si>
    <t>南4-509</t>
  </si>
  <si>
    <t>李曼嘉</t>
  </si>
  <si>
    <t>陈植纯</t>
  </si>
  <si>
    <t>黄林颖</t>
  </si>
  <si>
    <t>黄清纯</t>
  </si>
  <si>
    <t>邹碧敏</t>
  </si>
  <si>
    <t>南4-510</t>
  </si>
  <si>
    <t>钟晓珠</t>
  </si>
  <si>
    <t>汤颖薇</t>
  </si>
  <si>
    <t>谢易融</t>
  </si>
  <si>
    <t>刘斯琪</t>
  </si>
  <si>
    <t>孙欣</t>
  </si>
  <si>
    <t>梁锦渝</t>
  </si>
  <si>
    <t>南4-511</t>
  </si>
  <si>
    <t>陈倩杭</t>
  </si>
  <si>
    <t>陈宜淳</t>
  </si>
  <si>
    <t>蔡芷媛</t>
  </si>
  <si>
    <t>庄少颖</t>
  </si>
  <si>
    <t>黄莹娟</t>
  </si>
  <si>
    <t>陈家欢</t>
  </si>
  <si>
    <t>南4-601</t>
  </si>
  <si>
    <t>谭敏芝</t>
  </si>
  <si>
    <t>李周明</t>
  </si>
  <si>
    <t>朱雪如</t>
  </si>
  <si>
    <t>龙怡桐</t>
  </si>
  <si>
    <t>李若萱</t>
  </si>
  <si>
    <t>张国铭</t>
  </si>
  <si>
    <t>南4-602</t>
  </si>
  <si>
    <t>卢标双</t>
  </si>
  <si>
    <t>陈诗书</t>
  </si>
  <si>
    <t>池晓春</t>
  </si>
  <si>
    <t>郑春玲</t>
  </si>
  <si>
    <t>吕乐</t>
  </si>
  <si>
    <t>陈焕洁</t>
  </si>
  <si>
    <t>南4-604</t>
  </si>
  <si>
    <t>陈伊棠</t>
  </si>
  <si>
    <t>林丹妮</t>
  </si>
  <si>
    <t>郭楚欣</t>
  </si>
  <si>
    <t>李泳彤</t>
  </si>
  <si>
    <t>梁顺媛</t>
  </si>
  <si>
    <t>马淑贞</t>
  </si>
  <si>
    <t>南4-606</t>
  </si>
  <si>
    <t>张伟洁</t>
  </si>
  <si>
    <t>庞海碧</t>
  </si>
  <si>
    <t>苏菲菲</t>
  </si>
  <si>
    <t>戚诗丽</t>
  </si>
  <si>
    <t>唐海卿</t>
  </si>
  <si>
    <t>杨玉婷</t>
  </si>
  <si>
    <t>南4-607</t>
  </si>
  <si>
    <t>吕淘</t>
  </si>
  <si>
    <t>涂璧婷</t>
  </si>
  <si>
    <t>梁诗玲</t>
  </si>
  <si>
    <t>邓颖亚</t>
  </si>
  <si>
    <t>陈婷</t>
  </si>
  <si>
    <t>黄家琼</t>
  </si>
  <si>
    <t>南4-610</t>
  </si>
  <si>
    <t>许晓燕</t>
  </si>
  <si>
    <t>陈嘉琪</t>
  </si>
  <si>
    <t>邵体晴</t>
  </si>
  <si>
    <t>丁玲</t>
  </si>
  <si>
    <t>邓祥兰</t>
  </si>
  <si>
    <t>陈永齐</t>
  </si>
  <si>
    <t>南4-611</t>
  </si>
  <si>
    <t>林舒莹</t>
  </si>
  <si>
    <t>缪玲</t>
  </si>
  <si>
    <t>张琳琳</t>
  </si>
  <si>
    <t>丘明越</t>
  </si>
  <si>
    <t>巫思燕</t>
  </si>
  <si>
    <t>李凤仪</t>
  </si>
  <si>
    <t>南5-103</t>
  </si>
  <si>
    <t>谭柳怡</t>
  </si>
  <si>
    <t>林善婷</t>
  </si>
  <si>
    <t>严秋薇</t>
  </si>
  <si>
    <t>卢敏</t>
  </si>
  <si>
    <t>吴妍君</t>
  </si>
  <si>
    <t>郑旭</t>
  </si>
  <si>
    <t>南5-214</t>
  </si>
  <si>
    <t>陈咏仪</t>
  </si>
  <si>
    <t>邹海凤</t>
  </si>
  <si>
    <t>关颖钧</t>
  </si>
  <si>
    <t>刘慧</t>
  </si>
  <si>
    <t>邓乐怡</t>
  </si>
  <si>
    <t>南5-314</t>
  </si>
  <si>
    <t>黄清霞</t>
  </si>
  <si>
    <t>谭丽平</t>
  </si>
  <si>
    <t>谭结莹</t>
  </si>
  <si>
    <t>李奕琳</t>
  </si>
  <si>
    <t>黎子茵</t>
  </si>
  <si>
    <t>吉敏青</t>
  </si>
  <si>
    <t>南6-214</t>
  </si>
  <si>
    <t>唐怡琪</t>
  </si>
  <si>
    <t>张启慧</t>
  </si>
  <si>
    <t>王书晴</t>
  </si>
  <si>
    <t>林烁琛</t>
  </si>
  <si>
    <t>刘伊琳</t>
  </si>
  <si>
    <t>赵雪燕</t>
  </si>
  <si>
    <t>余肖肖</t>
  </si>
  <si>
    <t>温思恩</t>
  </si>
  <si>
    <t>高秀霞</t>
  </si>
  <si>
    <t>林思彤</t>
  </si>
  <si>
    <t>张古月</t>
  </si>
  <si>
    <t>李锦红</t>
  </si>
  <si>
    <t>文琦</t>
  </si>
  <si>
    <t>李艳艳</t>
  </si>
  <si>
    <t>柯姣姣</t>
  </si>
  <si>
    <t>陈雍</t>
  </si>
  <si>
    <t>姚小英</t>
  </si>
  <si>
    <t>北1-220</t>
  </si>
  <si>
    <t>何明芳</t>
  </si>
  <si>
    <t>彭丽霞</t>
  </si>
  <si>
    <t>杨雪婷</t>
  </si>
  <si>
    <t>袁洁丽</t>
  </si>
  <si>
    <t>余思婕</t>
  </si>
  <si>
    <t>北1-224</t>
  </si>
  <si>
    <t>梁菊弟</t>
  </si>
  <si>
    <t>周境游</t>
  </si>
  <si>
    <t>温美婷</t>
  </si>
  <si>
    <t>谢小柔</t>
  </si>
  <si>
    <t>黄小清</t>
  </si>
  <si>
    <t>刘草连</t>
  </si>
  <si>
    <t>北1-229</t>
  </si>
  <si>
    <t>曾真真</t>
  </si>
  <si>
    <t>郭东玥</t>
  </si>
  <si>
    <t>杨舒展</t>
  </si>
  <si>
    <t>桑伊璠</t>
  </si>
  <si>
    <t>林欣晴</t>
  </si>
  <si>
    <t>李俊霞</t>
  </si>
  <si>
    <t>北1-312</t>
  </si>
  <si>
    <t>伍子童</t>
  </si>
  <si>
    <t>李碧慧</t>
  </si>
  <si>
    <t>李映鋆</t>
  </si>
  <si>
    <t>刘睿璇</t>
  </si>
  <si>
    <t>朱倩瑶</t>
  </si>
  <si>
    <t>罗沅宜</t>
  </si>
  <si>
    <t>黄嘉铭</t>
  </si>
  <si>
    <t>赖雅丽</t>
  </si>
  <si>
    <t>欧小雾</t>
  </si>
  <si>
    <t>何晓晴</t>
  </si>
  <si>
    <t>刘莹</t>
  </si>
  <si>
    <t>彭芹</t>
  </si>
  <si>
    <t>梁琼文</t>
  </si>
  <si>
    <t>李晓敏</t>
  </si>
  <si>
    <t>黎晓艳</t>
  </si>
  <si>
    <t>梁慧玲</t>
  </si>
  <si>
    <t>杨扬</t>
  </si>
  <si>
    <t>吴蔓宜</t>
  </si>
  <si>
    <t>植琳惠</t>
  </si>
  <si>
    <t>梁云馨</t>
  </si>
  <si>
    <t>骆嘉嘉</t>
  </si>
  <si>
    <t>柯玮瑜</t>
  </si>
  <si>
    <t>何赟</t>
  </si>
  <si>
    <t>北1-626</t>
  </si>
  <si>
    <t>梁水燕</t>
  </si>
  <si>
    <t>陈桂镕</t>
  </si>
  <si>
    <t>杨婷婷</t>
  </si>
  <si>
    <t>卢思夏</t>
  </si>
  <si>
    <t>梁敏仪</t>
  </si>
  <si>
    <t>陈丽媛</t>
  </si>
  <si>
    <t>林小权</t>
  </si>
  <si>
    <t>陈小蝶</t>
  </si>
  <si>
    <t>黄金连</t>
  </si>
  <si>
    <t>杨潜灵</t>
  </si>
  <si>
    <t>张金梅</t>
  </si>
  <si>
    <t>丘诗意</t>
  </si>
  <si>
    <t>李雨晴</t>
  </si>
  <si>
    <t>陈婷玮</t>
  </si>
  <si>
    <t>陈凯其</t>
  </si>
  <si>
    <t>林可盈</t>
  </si>
  <si>
    <t>林佳熔</t>
  </si>
  <si>
    <t>谭颖怡</t>
  </si>
  <si>
    <t>北2-226</t>
  </si>
  <si>
    <t>黄晓敏</t>
  </si>
  <si>
    <t>林韵诗</t>
  </si>
  <si>
    <t>陈水宜</t>
  </si>
  <si>
    <t>范枝莹</t>
  </si>
  <si>
    <t>江嘉纯</t>
  </si>
  <si>
    <t>洪国如</t>
  </si>
  <si>
    <t>吴静丽</t>
  </si>
  <si>
    <t>黄铱其</t>
  </si>
  <si>
    <t>许凯迪</t>
  </si>
  <si>
    <t>郑丹欣</t>
  </si>
  <si>
    <t>古佳瑜</t>
  </si>
  <si>
    <t>邓颖然</t>
  </si>
  <si>
    <t>赖丽茵</t>
  </si>
  <si>
    <t>北3A-109</t>
  </si>
  <si>
    <t>罗煜杭</t>
  </si>
  <si>
    <t>陈海裕</t>
  </si>
  <si>
    <t>王凯</t>
  </si>
  <si>
    <t>卢奕江</t>
  </si>
  <si>
    <t>尹镇炜</t>
  </si>
  <si>
    <t>廖智颖</t>
  </si>
  <si>
    <t>王一凡</t>
  </si>
  <si>
    <t>郑建勋</t>
  </si>
  <si>
    <t>叶卓贤</t>
  </si>
  <si>
    <t>林峰</t>
  </si>
  <si>
    <t>阮世轩</t>
  </si>
  <si>
    <t>江宏涛</t>
  </si>
  <si>
    <t>梁彦佳</t>
  </si>
  <si>
    <t>邹义崟</t>
  </si>
  <si>
    <t>任杰灵</t>
  </si>
  <si>
    <t>北3A-502</t>
  </si>
  <si>
    <t>陈达贤</t>
  </si>
  <si>
    <t>杨远</t>
  </si>
  <si>
    <t>吴俊欣</t>
  </si>
  <si>
    <t>黄俊</t>
  </si>
  <si>
    <t>曹永灵</t>
  </si>
  <si>
    <t>李唐</t>
  </si>
  <si>
    <t>吴继恒</t>
  </si>
  <si>
    <t>梁开焯</t>
  </si>
  <si>
    <t>曹烨聪</t>
  </si>
  <si>
    <t>何健沛</t>
  </si>
  <si>
    <t>黄淼</t>
  </si>
  <si>
    <t>谢煜</t>
  </si>
  <si>
    <t>北3B-106</t>
  </si>
  <si>
    <t>康润迅</t>
  </si>
  <si>
    <t>陈良宇</t>
  </si>
  <si>
    <t>巴梓森</t>
  </si>
  <si>
    <t>郭树材</t>
  </si>
  <si>
    <t>梁伟炽</t>
  </si>
  <si>
    <t>邹子良</t>
  </si>
  <si>
    <t>北3B-111</t>
  </si>
  <si>
    <t>卢天宏</t>
  </si>
  <si>
    <t>何尚洋</t>
  </si>
  <si>
    <t>邱梓沛</t>
  </si>
  <si>
    <t>林演丰</t>
  </si>
  <si>
    <t>詹沁轩</t>
  </si>
  <si>
    <t>邓景强</t>
  </si>
  <si>
    <t>北3B-306</t>
  </si>
  <si>
    <t>陈子坚</t>
  </si>
  <si>
    <t>黄恒强</t>
  </si>
  <si>
    <t>黄煜明</t>
  </si>
  <si>
    <t>旷文峰</t>
  </si>
  <si>
    <t>杨晶杰</t>
  </si>
  <si>
    <t>吴文宾</t>
  </si>
  <si>
    <t>卢嘉龙</t>
  </si>
  <si>
    <t>黄智雄</t>
  </si>
  <si>
    <t>王轩耿</t>
  </si>
  <si>
    <t>冯世健</t>
  </si>
  <si>
    <t>张朝聪</t>
  </si>
  <si>
    <t>杨昊</t>
  </si>
  <si>
    <t>北7A-115</t>
  </si>
  <si>
    <t>叶文龙</t>
  </si>
  <si>
    <t>袁彰浩</t>
  </si>
  <si>
    <t>张仁杰</t>
  </si>
  <si>
    <t>北7A-120</t>
  </si>
  <si>
    <t>陈思烽</t>
  </si>
  <si>
    <t>陈梓奇</t>
  </si>
  <si>
    <t>梁睿霆</t>
  </si>
  <si>
    <t>梁德榆</t>
  </si>
  <si>
    <t>陈锦亮</t>
  </si>
  <si>
    <t>陈建峰</t>
  </si>
  <si>
    <t>陈镇华</t>
  </si>
  <si>
    <t>黎康民</t>
  </si>
  <si>
    <t>赖楚文</t>
  </si>
  <si>
    <t>陈泳君</t>
  </si>
  <si>
    <t>李浩光</t>
  </si>
  <si>
    <t>詹泽森</t>
  </si>
  <si>
    <t>北7A-216</t>
  </si>
  <si>
    <t>巫海文</t>
  </si>
  <si>
    <t>潘家余</t>
  </si>
  <si>
    <t>潘海渊</t>
  </si>
  <si>
    <t>李志欢</t>
  </si>
  <si>
    <t>郑浩贤</t>
  </si>
  <si>
    <t>陈智钧</t>
  </si>
  <si>
    <t>李冠霆</t>
  </si>
  <si>
    <t>陈梓轩</t>
  </si>
  <si>
    <t>苏宗立</t>
  </si>
  <si>
    <t>彭子彬</t>
  </si>
  <si>
    <t>北7A-322</t>
  </si>
  <si>
    <t>伍卓怡</t>
  </si>
  <si>
    <t>周松冰</t>
  </si>
  <si>
    <t>古冠华</t>
  </si>
  <si>
    <t>陈华涛</t>
  </si>
  <si>
    <t>肖奕祥</t>
  </si>
  <si>
    <t>杨锐洪</t>
  </si>
  <si>
    <t>北7A-406</t>
  </si>
  <si>
    <t>北7A-422</t>
  </si>
  <si>
    <t>姚晓东</t>
  </si>
  <si>
    <t>邝振豪</t>
  </si>
  <si>
    <t>冯伟杰</t>
  </si>
  <si>
    <t>李锦铭</t>
  </si>
  <si>
    <t>罗立健</t>
  </si>
  <si>
    <t>尹展伟</t>
  </si>
  <si>
    <t>北7A-509</t>
  </si>
  <si>
    <t>林聪</t>
  </si>
  <si>
    <t>曾俊炜</t>
  </si>
  <si>
    <t>朱健</t>
  </si>
  <si>
    <t>黄安斌</t>
  </si>
  <si>
    <t>蓝子豪</t>
  </si>
  <si>
    <t>彭观颖</t>
  </si>
  <si>
    <t>北7A-521</t>
  </si>
  <si>
    <t>庞嘉睿</t>
  </si>
  <si>
    <t>王彦宾</t>
  </si>
  <si>
    <t>李志鹏</t>
  </si>
  <si>
    <t>王钰翔</t>
  </si>
  <si>
    <t>徐振聪</t>
  </si>
  <si>
    <t>曾超宇</t>
  </si>
  <si>
    <t>北7A-606</t>
  </si>
  <si>
    <t>梁辉振</t>
  </si>
  <si>
    <t>黄卓恒</t>
  </si>
  <si>
    <t>黄永乐</t>
  </si>
  <si>
    <t>刘峥杰</t>
  </si>
  <si>
    <t>郭永杰</t>
  </si>
  <si>
    <t>徐健南</t>
  </si>
  <si>
    <t>北7A-611</t>
  </si>
  <si>
    <t>许喜升</t>
  </si>
  <si>
    <t>梁晓辉</t>
  </si>
  <si>
    <t>刘基正</t>
  </si>
  <si>
    <t>姚剑锋</t>
  </si>
  <si>
    <t>袁尚</t>
  </si>
  <si>
    <t>钟润岳</t>
  </si>
  <si>
    <t>北7A-612</t>
  </si>
  <si>
    <t>林瑞鑫</t>
  </si>
  <si>
    <t>雷宇昂</t>
  </si>
  <si>
    <t>翁泽维</t>
  </si>
  <si>
    <t>巫展鹏</t>
  </si>
  <si>
    <t>曾谨</t>
  </si>
  <si>
    <t>黄庆达</t>
  </si>
  <si>
    <t>罗琳仁</t>
  </si>
  <si>
    <t>陈祥翔</t>
  </si>
  <si>
    <t>黄旭祥</t>
  </si>
  <si>
    <t>周熠</t>
  </si>
  <si>
    <t>杨志峰</t>
  </si>
  <si>
    <t>杨锦成</t>
  </si>
  <si>
    <t>刘灼杰</t>
  </si>
  <si>
    <t>叶鸿毅</t>
  </si>
  <si>
    <t>梁锦洪</t>
  </si>
  <si>
    <t>张政锋</t>
  </si>
  <si>
    <t>万俊伟</t>
  </si>
  <si>
    <t>江宇轩</t>
  </si>
  <si>
    <t>北7A-621</t>
  </si>
  <si>
    <t>曾钱滋</t>
  </si>
  <si>
    <t>蔡承武</t>
  </si>
  <si>
    <t>沈鸿发</t>
  </si>
  <si>
    <t>北7B-526</t>
  </si>
  <si>
    <t>全振民</t>
  </si>
  <si>
    <t>黄浩钦</t>
  </si>
  <si>
    <t>刘智慧</t>
  </si>
  <si>
    <t>林海龙</t>
  </si>
  <si>
    <t>何金城</t>
  </si>
  <si>
    <t>李嘉杰</t>
  </si>
  <si>
    <t>2017年学生宿舍水费欠费表          
（计费时间段：2017年9月25日-2017年11月24日）</t>
  </si>
  <si>
    <t>截止缴费日期：2017年12月29日 逾期天数：297天</t>
  </si>
  <si>
    <t>陈太极</t>
  </si>
  <si>
    <t>黎卓天</t>
  </si>
  <si>
    <t>王承邦</t>
  </si>
  <si>
    <t>白晓峰</t>
  </si>
  <si>
    <t>黄勇</t>
  </si>
  <si>
    <t>南2-208</t>
  </si>
  <si>
    <t>曹建辉</t>
  </si>
  <si>
    <t>陈诗铠</t>
  </si>
  <si>
    <t>尹浩辉</t>
  </si>
  <si>
    <t>黎嘉桐</t>
  </si>
  <si>
    <t>黄立满</t>
  </si>
  <si>
    <t>谢家恒</t>
  </si>
  <si>
    <t>南2-209</t>
  </si>
  <si>
    <t>胡家进</t>
  </si>
  <si>
    <t>李森锐</t>
  </si>
  <si>
    <t>陈迪文</t>
  </si>
  <si>
    <t>莫炜斌</t>
  </si>
  <si>
    <t>叶添福</t>
  </si>
  <si>
    <t>李志宏</t>
  </si>
  <si>
    <t>曾家培</t>
  </si>
  <si>
    <t>梁梓轩</t>
  </si>
  <si>
    <t>尤传豪</t>
  </si>
  <si>
    <t>温炯昌</t>
  </si>
  <si>
    <t>刘智华</t>
  </si>
  <si>
    <t>南2-501</t>
  </si>
  <si>
    <t>阮健麟</t>
  </si>
  <si>
    <t>林宇迅</t>
  </si>
  <si>
    <t>陈旺</t>
  </si>
  <si>
    <t>林一飞</t>
  </si>
  <si>
    <t>曾柱豪</t>
  </si>
  <si>
    <t>南5-101</t>
  </si>
  <si>
    <t>房嘉翠</t>
  </si>
  <si>
    <t>苏艳</t>
  </si>
  <si>
    <t>赖慧玲</t>
  </si>
  <si>
    <t>郑锦丹</t>
  </si>
  <si>
    <t>许浩纯</t>
  </si>
  <si>
    <t>南5-212</t>
  </si>
  <si>
    <t>谢海滢</t>
  </si>
  <si>
    <t>黄钰凤</t>
  </si>
  <si>
    <t>陈慧怡</t>
  </si>
  <si>
    <t>李秋静</t>
  </si>
  <si>
    <t>马小月</t>
  </si>
  <si>
    <t>郑莹莹</t>
  </si>
  <si>
    <t>南5-302</t>
  </si>
  <si>
    <t>陈郁仪</t>
  </si>
  <si>
    <t>罗嘉欣</t>
  </si>
  <si>
    <t>梁晓琪</t>
  </si>
  <si>
    <t>游晓静</t>
  </si>
  <si>
    <t>陈艳巧</t>
  </si>
  <si>
    <t>南5-303</t>
  </si>
  <si>
    <t>章惠明</t>
  </si>
  <si>
    <t>张雨轩</t>
  </si>
  <si>
    <t>王海梦</t>
  </si>
  <si>
    <t>李宝怡</t>
  </si>
  <si>
    <t>余石思</t>
  </si>
  <si>
    <t>周颖然</t>
  </si>
  <si>
    <t>南6-108</t>
  </si>
  <si>
    <t>马泽娜</t>
  </si>
  <si>
    <t>张蓝予</t>
  </si>
  <si>
    <t>赵芷漩</t>
  </si>
  <si>
    <t>梁玉莹</t>
  </si>
  <si>
    <t>林琨</t>
  </si>
  <si>
    <t>林殷蓓</t>
  </si>
  <si>
    <t>夏绮琳</t>
  </si>
  <si>
    <t>谭宝莹</t>
  </si>
  <si>
    <t>陈嘉英</t>
  </si>
  <si>
    <t>谭婉文</t>
  </si>
  <si>
    <t>范淑如</t>
  </si>
  <si>
    <t>余慕琪</t>
  </si>
  <si>
    <t>郭裕嫦</t>
  </si>
  <si>
    <t>练细蓉</t>
  </si>
  <si>
    <t>林小莪</t>
  </si>
  <si>
    <t>刘琪</t>
  </si>
  <si>
    <t>庞佳茹</t>
  </si>
  <si>
    <t>管湘琳</t>
  </si>
  <si>
    <t>尹诗</t>
  </si>
  <si>
    <t>林钰湘</t>
  </si>
  <si>
    <t>陈丽娟</t>
  </si>
  <si>
    <t>张媛媛</t>
  </si>
  <si>
    <t>林小芬</t>
  </si>
  <si>
    <t>刘伊婷</t>
  </si>
  <si>
    <t>张楠</t>
  </si>
  <si>
    <t>刘楚凝</t>
  </si>
  <si>
    <t>谢芷茜</t>
  </si>
  <si>
    <t>何嘉琦</t>
  </si>
  <si>
    <t>北1-539</t>
  </si>
  <si>
    <t>何晓琳</t>
  </si>
  <si>
    <t>朱雪怡</t>
  </si>
  <si>
    <t>陶靖怡</t>
  </si>
  <si>
    <t>谢诗诗</t>
  </si>
  <si>
    <t>刘芷晴</t>
  </si>
  <si>
    <t>练烨</t>
  </si>
  <si>
    <t>北2-125</t>
  </si>
  <si>
    <t>杨琳珺</t>
  </si>
  <si>
    <t>陈美玲</t>
  </si>
  <si>
    <t>张玲</t>
  </si>
  <si>
    <t>张夕霖</t>
  </si>
  <si>
    <t>肖朗</t>
  </si>
  <si>
    <t>钟静雯</t>
  </si>
  <si>
    <t>北2-138</t>
  </si>
  <si>
    <t>文倩韵</t>
  </si>
  <si>
    <t>王妙霞</t>
  </si>
  <si>
    <t>叶泳欣</t>
  </si>
  <si>
    <t>叶希</t>
  </si>
  <si>
    <t>莫伊蓝</t>
  </si>
  <si>
    <t>陈沚澄</t>
  </si>
  <si>
    <t>王园园</t>
  </si>
  <si>
    <t>杨培如</t>
  </si>
  <si>
    <t>罗颖涛</t>
  </si>
  <si>
    <t>霍梓蓥</t>
  </si>
  <si>
    <t>龚雨陶</t>
  </si>
  <si>
    <t>卢映红</t>
  </si>
  <si>
    <t>冯泳彤</t>
  </si>
  <si>
    <t>李佳贤</t>
  </si>
  <si>
    <t>陈妍璞</t>
  </si>
  <si>
    <t>郭宇</t>
  </si>
  <si>
    <t>刘雪婉</t>
  </si>
  <si>
    <t>北2-218</t>
  </si>
  <si>
    <t>李艳仪</t>
  </si>
  <si>
    <t>陈卓琳</t>
  </si>
  <si>
    <t>叶子欣</t>
  </si>
  <si>
    <t>徐诗妍</t>
  </si>
  <si>
    <t>朱海基</t>
  </si>
  <si>
    <t>张润</t>
  </si>
  <si>
    <t>张曼琪</t>
  </si>
  <si>
    <t>陈小韵</t>
  </si>
  <si>
    <t>吴余冰</t>
  </si>
  <si>
    <t>姚含</t>
  </si>
  <si>
    <t>李卓莹</t>
  </si>
  <si>
    <t>朱文雅</t>
  </si>
  <si>
    <t>北2-309</t>
  </si>
  <si>
    <t>李燕虹</t>
  </si>
  <si>
    <t>张晓楠</t>
  </si>
  <si>
    <t>麦冰琼</t>
  </si>
  <si>
    <t>沈利贤</t>
  </si>
  <si>
    <t>汪小钰</t>
  </si>
  <si>
    <t>林诗晴</t>
  </si>
  <si>
    <t>卢秋仪</t>
  </si>
  <si>
    <t>卢淼悦</t>
  </si>
  <si>
    <t>魏晓翔</t>
  </si>
  <si>
    <t>曹靖雯</t>
  </si>
  <si>
    <t>曾梦烨</t>
  </si>
  <si>
    <t>曾晓翠</t>
  </si>
  <si>
    <t>冯敬怡</t>
  </si>
  <si>
    <t>刘婉妮</t>
  </si>
  <si>
    <t>罗泳雯</t>
  </si>
  <si>
    <t>李雯苑</t>
  </si>
  <si>
    <t>梅淑贤</t>
  </si>
  <si>
    <t>何嘉美</t>
  </si>
  <si>
    <t>杨璐诗</t>
  </si>
  <si>
    <t>陈依漫</t>
  </si>
  <si>
    <t>谢链铧</t>
  </si>
  <si>
    <t>林依颖</t>
  </si>
  <si>
    <t>北2-605</t>
  </si>
  <si>
    <t>王敏书</t>
  </si>
  <si>
    <t>倪惠玲</t>
  </si>
  <si>
    <t>梁晓汝</t>
  </si>
  <si>
    <t>施恩恩</t>
  </si>
  <si>
    <t>卢文静</t>
  </si>
  <si>
    <t>张泳雪</t>
  </si>
  <si>
    <t>北2-626</t>
  </si>
  <si>
    <t>赵丽莎</t>
  </si>
  <si>
    <t>赵燕冰</t>
  </si>
  <si>
    <t>李彩玲</t>
  </si>
  <si>
    <t>伍容慧</t>
  </si>
  <si>
    <t>谢江美</t>
  </si>
  <si>
    <t>北2-628</t>
  </si>
  <si>
    <t>林丹钰</t>
  </si>
  <si>
    <t>朱家慧</t>
  </si>
  <si>
    <t>许婉婷</t>
  </si>
  <si>
    <t>李慧琪</t>
  </si>
  <si>
    <t>陈伟苹</t>
  </si>
  <si>
    <t>陈晓静</t>
  </si>
  <si>
    <t>北3A-407</t>
  </si>
  <si>
    <t>吴汝凯</t>
  </si>
  <si>
    <t>赖俊豪</t>
  </si>
  <si>
    <t>钟凡</t>
  </si>
  <si>
    <t>钟耀湘</t>
  </si>
  <si>
    <t>林航</t>
  </si>
  <si>
    <t>邓捷</t>
  </si>
  <si>
    <t>北3A-603</t>
  </si>
  <si>
    <t>张建峰</t>
  </si>
  <si>
    <t>陈顺泽</t>
  </si>
  <si>
    <t>黄展豪</t>
  </si>
  <si>
    <t>邓怀宇</t>
  </si>
  <si>
    <t>陈洪尉</t>
  </si>
  <si>
    <t>王维辉</t>
  </si>
  <si>
    <t>李文政</t>
  </si>
  <si>
    <t>李崇鹏</t>
  </si>
  <si>
    <t>吴朋夏</t>
  </si>
  <si>
    <t>龙增达</t>
  </si>
  <si>
    <t>吴耀吉</t>
  </si>
  <si>
    <t>欧伟淳</t>
  </si>
  <si>
    <t>北3B-309</t>
  </si>
  <si>
    <t>张俊强</t>
  </si>
  <si>
    <t>蔡建华</t>
  </si>
  <si>
    <t>李伟华</t>
  </si>
  <si>
    <t>尹泽源</t>
  </si>
  <si>
    <t>钟广达</t>
  </si>
  <si>
    <t>廖宇藩</t>
  </si>
  <si>
    <t>北3B-504</t>
  </si>
  <si>
    <t>林锦涛</t>
  </si>
  <si>
    <t>黄梓民</t>
  </si>
  <si>
    <t>潘志韬</t>
  </si>
  <si>
    <t>陈培冬</t>
  </si>
  <si>
    <t>冯嘉龙</t>
  </si>
  <si>
    <t>郑杰锴</t>
  </si>
  <si>
    <t>北3B-612</t>
  </si>
  <si>
    <t>邹敏</t>
  </si>
  <si>
    <t>欧志鹏</t>
  </si>
  <si>
    <t>杨福深</t>
  </si>
  <si>
    <t>吴梓枫</t>
  </si>
  <si>
    <t>叶泽华</t>
  </si>
  <si>
    <t>黄德元</t>
  </si>
  <si>
    <t>北7A-101</t>
  </si>
  <si>
    <t>陈銮梧</t>
  </si>
  <si>
    <t>林晏申</t>
  </si>
  <si>
    <t>吴聪</t>
  </si>
  <si>
    <t>林长城</t>
  </si>
  <si>
    <t>杨浩栩</t>
  </si>
  <si>
    <t>庄广源</t>
  </si>
  <si>
    <t>王其明</t>
  </si>
  <si>
    <t>廖文超</t>
  </si>
  <si>
    <t>林坤河</t>
  </si>
  <si>
    <t>姚驰</t>
  </si>
  <si>
    <t>秦军震</t>
  </si>
  <si>
    <t>叶杰豪</t>
  </si>
  <si>
    <t>黎栩乐</t>
  </si>
  <si>
    <t>蔡鹏富</t>
  </si>
  <si>
    <t>梁剑辉</t>
  </si>
  <si>
    <t>许光达</t>
  </si>
  <si>
    <t>甘志华</t>
  </si>
  <si>
    <t>梁镇浩</t>
  </si>
  <si>
    <t>北7A-108</t>
  </si>
  <si>
    <t>李翁延</t>
  </si>
  <si>
    <t>邓锦峰</t>
  </si>
  <si>
    <t>刘森周</t>
  </si>
  <si>
    <t>廖龙彬</t>
  </si>
  <si>
    <t>蒋科</t>
  </si>
  <si>
    <t>张玉金</t>
  </si>
  <si>
    <t>北7A-112</t>
  </si>
  <si>
    <t>吴沅幸</t>
  </si>
  <si>
    <t>李永然</t>
  </si>
  <si>
    <t>黎子健</t>
  </si>
  <si>
    <t>郑锦荣</t>
  </si>
  <si>
    <t>邓清全</t>
  </si>
  <si>
    <t>黄伟鑫</t>
  </si>
  <si>
    <t>曾伟锋</t>
  </si>
  <si>
    <t>梁元根</t>
  </si>
  <si>
    <t>黎应镌</t>
  </si>
  <si>
    <t>刘海龙</t>
  </si>
  <si>
    <t>关玉树</t>
  </si>
  <si>
    <t>北7A-117</t>
  </si>
  <si>
    <t>李宗浩</t>
  </si>
  <si>
    <t>欧禄合</t>
  </si>
  <si>
    <t>黄伟东</t>
  </si>
  <si>
    <t>麦沛漳</t>
  </si>
  <si>
    <t>何锐</t>
  </si>
  <si>
    <t>唐启德</t>
  </si>
  <si>
    <t>黄万庄</t>
  </si>
  <si>
    <t>吴家豪</t>
  </si>
  <si>
    <t>李骏辉</t>
  </si>
  <si>
    <t>王子炜</t>
  </si>
  <si>
    <t>梁懿聪</t>
  </si>
  <si>
    <t>北7A-206</t>
  </si>
  <si>
    <t>温越喜</t>
  </si>
  <si>
    <t>杨伟钊</t>
  </si>
  <si>
    <t>黎忠铭</t>
  </si>
  <si>
    <t>陈晓荣</t>
  </si>
  <si>
    <t>梁梓豪</t>
  </si>
  <si>
    <t>许乃样</t>
  </si>
  <si>
    <t>李振威</t>
  </si>
  <si>
    <t>北7A-301</t>
  </si>
  <si>
    <t>黄家杰</t>
  </si>
  <si>
    <t>林子森</t>
  </si>
  <si>
    <t>胡星炜</t>
  </si>
  <si>
    <t>北7A-313</t>
  </si>
  <si>
    <t>黄志豪</t>
  </si>
  <si>
    <t>梁炜昊</t>
  </si>
  <si>
    <t>罗文皓</t>
  </si>
  <si>
    <t>袁志明</t>
  </si>
  <si>
    <t>庄小阳</t>
  </si>
  <si>
    <t>曾志勋</t>
  </si>
  <si>
    <t>北7A-401</t>
  </si>
  <si>
    <t>冯锡贤</t>
  </si>
  <si>
    <t>谢威威</t>
  </si>
  <si>
    <t>党毅鹤</t>
  </si>
  <si>
    <t>刘健文</t>
  </si>
  <si>
    <t>陈立恒</t>
  </si>
  <si>
    <t>周金龙</t>
  </si>
  <si>
    <t>北7A-407</t>
  </si>
  <si>
    <t>梁高溥</t>
  </si>
  <si>
    <t>庞博文</t>
  </si>
  <si>
    <t>李俊生</t>
  </si>
  <si>
    <t>黄光灿</t>
  </si>
  <si>
    <t>廖建宇</t>
  </si>
  <si>
    <t>谭浩德</t>
  </si>
  <si>
    <t>雷蒙</t>
  </si>
  <si>
    <t>郭浩楠</t>
  </si>
  <si>
    <t>符天笑</t>
  </si>
  <si>
    <t>张旭辉</t>
  </si>
  <si>
    <t>李健</t>
  </si>
  <si>
    <t>曾嘉俊</t>
  </si>
  <si>
    <t>北7A-410</t>
  </si>
  <si>
    <t>北7A-411</t>
  </si>
  <si>
    <t>北7A-414</t>
  </si>
  <si>
    <t>廖学桂</t>
  </si>
  <si>
    <t>黄伟俊</t>
  </si>
  <si>
    <t>张永恒</t>
  </si>
  <si>
    <t>黄宇龙</t>
  </si>
  <si>
    <t>郑桂文</t>
  </si>
  <si>
    <t>肖铭康</t>
  </si>
  <si>
    <t>北7A-419</t>
  </si>
  <si>
    <t>刘家鑫</t>
  </si>
  <si>
    <t>朱泽亨</t>
  </si>
  <si>
    <t>林海青</t>
  </si>
  <si>
    <t>孙培文</t>
  </si>
  <si>
    <t>郭大鹏</t>
  </si>
  <si>
    <t>杨振</t>
  </si>
  <si>
    <t>北7A-513</t>
  </si>
  <si>
    <t>袁焕泽</t>
  </si>
  <si>
    <t>陈鼎铭</t>
  </si>
  <si>
    <t>林西钊</t>
  </si>
  <si>
    <t>李宝山</t>
  </si>
  <si>
    <t>裴超虎</t>
  </si>
  <si>
    <t>卢栩翔</t>
  </si>
  <si>
    <t>北7A-518</t>
  </si>
  <si>
    <t>黄浩健</t>
  </si>
  <si>
    <t>吕智彪</t>
  </si>
  <si>
    <t>卓哲言</t>
  </si>
  <si>
    <t>俞坤勇</t>
  </si>
  <si>
    <t>李伟鸿</t>
  </si>
  <si>
    <t>北7A-519</t>
  </si>
  <si>
    <t>吴伟杰</t>
  </si>
  <si>
    <t>陈济霖</t>
  </si>
  <si>
    <t>谢海森</t>
  </si>
  <si>
    <t>杨立璋</t>
  </si>
  <si>
    <t>刘德伟</t>
  </si>
  <si>
    <t>练容亮</t>
  </si>
  <si>
    <t>北7A-601</t>
  </si>
  <si>
    <t>罗寅峰</t>
  </si>
  <si>
    <t>黄龙斌</t>
  </si>
  <si>
    <t>洪思炯</t>
  </si>
  <si>
    <t>潘贤俊</t>
  </si>
  <si>
    <t>黄海锋</t>
  </si>
  <si>
    <t>黄冠霖</t>
  </si>
  <si>
    <t>北7A-605</t>
  </si>
  <si>
    <t>陈仲庭</t>
  </si>
  <si>
    <t>陈泽鸿</t>
  </si>
  <si>
    <t>吴佳威</t>
  </si>
  <si>
    <t>区烨轩</t>
  </si>
  <si>
    <t>张锡昌</t>
  </si>
  <si>
    <t>黄宗设</t>
  </si>
  <si>
    <t>胡晓民</t>
  </si>
  <si>
    <t>吴景乐</t>
  </si>
  <si>
    <t>北7A-608</t>
  </si>
  <si>
    <t>潘德峰</t>
  </si>
  <si>
    <t>麦伟林</t>
  </si>
  <si>
    <t>吴芊</t>
  </si>
  <si>
    <t>冯思潮</t>
  </si>
  <si>
    <t>黄文彦</t>
  </si>
  <si>
    <t>叶伟文</t>
  </si>
  <si>
    <t>北7A-613</t>
  </si>
  <si>
    <t>肖戎</t>
  </si>
  <si>
    <t>黄琪彬</t>
  </si>
  <si>
    <t>关良彪</t>
  </si>
  <si>
    <t>巫源科</t>
  </si>
  <si>
    <t>郑维力</t>
  </si>
  <si>
    <t>北7A-614</t>
  </si>
  <si>
    <t>罗乾</t>
  </si>
  <si>
    <t>王宇</t>
  </si>
  <si>
    <t>黄仕维</t>
  </si>
  <si>
    <t>陈江</t>
  </si>
  <si>
    <t>北7A-616</t>
  </si>
  <si>
    <t>黄焯盛</t>
  </si>
  <si>
    <t>钟宇航</t>
  </si>
  <si>
    <t>钟玮</t>
  </si>
  <si>
    <t>梁俊立</t>
  </si>
  <si>
    <t>容祖杰</t>
  </si>
  <si>
    <t>北7A-617</t>
  </si>
  <si>
    <t>黄宇</t>
  </si>
  <si>
    <t>李瑞恒</t>
  </si>
  <si>
    <t>周茂岳</t>
  </si>
  <si>
    <t>詹秉东</t>
  </si>
  <si>
    <t>北7A-618</t>
  </si>
  <si>
    <t>余晓龙</t>
  </si>
  <si>
    <t>冯浩原</t>
  </si>
  <si>
    <t>黄凯宏</t>
  </si>
  <si>
    <t>梁家铭</t>
  </si>
  <si>
    <t>曾昭恒</t>
  </si>
  <si>
    <t>北7A-619</t>
  </si>
  <si>
    <t>涂镜声</t>
  </si>
  <si>
    <t>陈健威</t>
  </si>
  <si>
    <t>黄蔚林</t>
  </si>
  <si>
    <t>冯浩明</t>
  </si>
  <si>
    <t>朱天贵</t>
  </si>
  <si>
    <t>王柯飞</t>
  </si>
  <si>
    <t>北7A-622</t>
  </si>
  <si>
    <t>麦均生</t>
  </si>
  <si>
    <t>方剑辉</t>
  </si>
  <si>
    <t>邓诗杨</t>
  </si>
  <si>
    <t>曹耿锋</t>
  </si>
  <si>
    <t>邹孟朋</t>
  </si>
  <si>
    <t>许智超</t>
  </si>
  <si>
    <t>北7B-505</t>
  </si>
  <si>
    <t>王梓轩</t>
  </si>
  <si>
    <t>李常铭</t>
  </si>
  <si>
    <t>何志辉</t>
  </si>
  <si>
    <t>廖俊旋</t>
  </si>
  <si>
    <t>古文浩</t>
  </si>
  <si>
    <t>隆梓旋</t>
  </si>
  <si>
    <t>北7B-506</t>
  </si>
  <si>
    <t>谢金晋</t>
  </si>
  <si>
    <t>黄安麒</t>
  </si>
  <si>
    <t>龚云</t>
  </si>
  <si>
    <t>林文展</t>
  </si>
  <si>
    <t>罗铎灏</t>
  </si>
  <si>
    <t>林文博</t>
  </si>
  <si>
    <t>北7B-516</t>
  </si>
  <si>
    <t>林睿智</t>
  </si>
  <si>
    <t>邓伟杰</t>
  </si>
  <si>
    <t>陈添</t>
  </si>
  <si>
    <t>莫浩晖</t>
  </si>
  <si>
    <t>骆金城</t>
  </si>
  <si>
    <t>张智超</t>
  </si>
  <si>
    <t>北7B-518</t>
  </si>
  <si>
    <t>陈锐韩</t>
  </si>
  <si>
    <t>陈金明</t>
  </si>
  <si>
    <t>梁冠锦</t>
  </si>
  <si>
    <t>刘俊</t>
  </si>
  <si>
    <t>贺宇鹏</t>
  </si>
  <si>
    <t>梁鸿</t>
  </si>
  <si>
    <t>北7B-525</t>
  </si>
  <si>
    <t>谢泳铿</t>
  </si>
  <si>
    <t>梁国泉</t>
  </si>
  <si>
    <t>王勋</t>
  </si>
  <si>
    <t>董洪杰</t>
  </si>
  <si>
    <t>周志强</t>
  </si>
  <si>
    <t>何卓炜</t>
  </si>
  <si>
    <t>2017年学生宿舍水费欠费表           
（计费时间段：2017年11月25日-2018年3月24日）</t>
  </si>
  <si>
    <t>截止缴费日期：2018年6月1日 逾期天数：228天</t>
  </si>
  <si>
    <t>南2-215</t>
  </si>
  <si>
    <t>赖子腾</t>
  </si>
  <si>
    <t>叶榕宽</t>
  </si>
  <si>
    <t>袁志劲</t>
  </si>
  <si>
    <t>莫子荣</t>
  </si>
  <si>
    <t>杨嘉礼</t>
  </si>
  <si>
    <t>潘俊杰</t>
  </si>
  <si>
    <t>吴玖华</t>
  </si>
  <si>
    <t>苏楚航</t>
  </si>
  <si>
    <t>朱展聪</t>
  </si>
  <si>
    <t>何炜健</t>
  </si>
  <si>
    <t>叶炜钧</t>
  </si>
  <si>
    <t>南5-310</t>
  </si>
  <si>
    <t>黄晓静</t>
  </si>
  <si>
    <t>胡文敏</t>
  </si>
  <si>
    <t>黄懿</t>
  </si>
  <si>
    <t>黄可程</t>
  </si>
  <si>
    <t>古文婷</t>
  </si>
  <si>
    <t>苏媛</t>
  </si>
  <si>
    <t>南6-112</t>
  </si>
  <si>
    <t>贺微</t>
  </si>
  <si>
    <t>钟嘉媚</t>
  </si>
  <si>
    <t>练庭翩</t>
  </si>
  <si>
    <t>陆劲充</t>
  </si>
  <si>
    <t>李依童</t>
  </si>
  <si>
    <t>任晓惠</t>
  </si>
  <si>
    <t>北1-205</t>
  </si>
  <si>
    <t>范佳议</t>
  </si>
  <si>
    <t>邹海伦</t>
  </si>
  <si>
    <t>罗莹莹</t>
  </si>
  <si>
    <t>叶渝芬</t>
  </si>
  <si>
    <t>陆丽娜</t>
  </si>
  <si>
    <t>彭智心</t>
  </si>
  <si>
    <t>北1-304</t>
  </si>
  <si>
    <t>白晓妹</t>
  </si>
  <si>
    <t>吴逸柔</t>
  </si>
  <si>
    <t>陈璇珺</t>
  </si>
  <si>
    <t>吴嘉惠</t>
  </si>
  <si>
    <t>张嘉慧</t>
  </si>
  <si>
    <t>陈锦云</t>
  </si>
  <si>
    <t>北1-307</t>
  </si>
  <si>
    <t>袁星怡</t>
  </si>
  <si>
    <t>叶楚琦</t>
  </si>
  <si>
    <t>吴越</t>
  </si>
  <si>
    <t>梁明宇</t>
  </si>
  <si>
    <t>郭婉玲</t>
  </si>
  <si>
    <t>彭展泳</t>
  </si>
  <si>
    <t>北2-503</t>
  </si>
  <si>
    <t>黄佳妮</t>
  </si>
  <si>
    <t>叶纯如</t>
  </si>
  <si>
    <t>刘关锐</t>
  </si>
  <si>
    <t>郑志雄</t>
  </si>
  <si>
    <t>朱成豪</t>
  </si>
  <si>
    <t>陈柏霖</t>
  </si>
  <si>
    <t>梁耀中</t>
  </si>
  <si>
    <t>崔日锋</t>
  </si>
  <si>
    <t>欧俊杰</t>
  </si>
  <si>
    <t>许耿昊</t>
  </si>
  <si>
    <t>江浩文</t>
  </si>
  <si>
    <t>钟伟锋</t>
  </si>
  <si>
    <t>北3A-511</t>
  </si>
  <si>
    <t>吴健</t>
  </si>
  <si>
    <t>韦宇涛</t>
  </si>
  <si>
    <t>张兆杰</t>
  </si>
  <si>
    <t>郐浩宇</t>
  </si>
  <si>
    <t>关裕轩</t>
  </si>
  <si>
    <t>韦耀华</t>
  </si>
  <si>
    <t>北3A-609</t>
  </si>
  <si>
    <t>杨泽文</t>
  </si>
  <si>
    <t>李峥</t>
  </si>
  <si>
    <t>朱中山</t>
  </si>
  <si>
    <t>杨文彬</t>
  </si>
  <si>
    <t>郭万德</t>
  </si>
  <si>
    <t>詹昌霖</t>
  </si>
  <si>
    <t>邝远豪</t>
  </si>
  <si>
    <t>梁博闻</t>
  </si>
  <si>
    <t>潘希樟</t>
  </si>
  <si>
    <t>徐文山</t>
  </si>
  <si>
    <t>张伟聪</t>
  </si>
  <si>
    <t>郑彬</t>
  </si>
  <si>
    <t>北7A-512</t>
  </si>
  <si>
    <t>张璧琪</t>
  </si>
  <si>
    <t>廖锴洲</t>
  </si>
  <si>
    <t>廖致亨</t>
  </si>
  <si>
    <t>郑衍杰</t>
  </si>
  <si>
    <t>刘铬洲</t>
  </si>
  <si>
    <t>诸俊科</t>
  </si>
  <si>
    <t>北7A-522</t>
  </si>
  <si>
    <t>毛志鹏</t>
  </si>
  <si>
    <t>赖彦州</t>
  </si>
  <si>
    <t>饶晟耀</t>
  </si>
  <si>
    <t>陈松宇</t>
  </si>
  <si>
    <t>林炜圳</t>
  </si>
  <si>
    <t>刘树楷</t>
  </si>
  <si>
    <t>北7A-603</t>
  </si>
  <si>
    <t>陈泽文</t>
  </si>
  <si>
    <t>叶仲尧</t>
  </si>
  <si>
    <t>黄炜杰</t>
  </si>
  <si>
    <t>刘少伦</t>
  </si>
  <si>
    <t>黄子峰</t>
  </si>
  <si>
    <t>周柏伦</t>
  </si>
  <si>
    <t>李恩纲</t>
  </si>
  <si>
    <t>刘其正</t>
  </si>
  <si>
    <t>北7B-523</t>
  </si>
  <si>
    <t>麦伟志</t>
  </si>
  <si>
    <t>王春雨</t>
  </si>
  <si>
    <t>汤威城</t>
  </si>
  <si>
    <t>钟豪</t>
  </si>
  <si>
    <t>麦俊豪</t>
  </si>
  <si>
    <t>刘星骏</t>
  </si>
  <si>
    <t>2018年学生宿舍水费欠费表           
（计费时间段：2018年3月25日-2018年6月9日）</t>
  </si>
  <si>
    <t>截止缴费日期：2018年9月30日 逾期天数：182天</t>
  </si>
  <si>
    <t>丘世麒</t>
  </si>
  <si>
    <t>李立广</t>
  </si>
  <si>
    <t>杨钢</t>
  </si>
  <si>
    <t>萧毅清</t>
  </si>
  <si>
    <t>陈文昌</t>
  </si>
  <si>
    <t>李凯碧</t>
  </si>
  <si>
    <t>南2-307</t>
  </si>
  <si>
    <t>兰晓天</t>
  </si>
  <si>
    <t>高盟坤</t>
  </si>
  <si>
    <t>吴宇恒</t>
  </si>
  <si>
    <t>南2-309</t>
  </si>
  <si>
    <t>蔡沛涛</t>
  </si>
  <si>
    <t>杨斌洪</t>
  </si>
  <si>
    <t>魏俊鹏</t>
  </si>
  <si>
    <t>郑永胜</t>
  </si>
  <si>
    <t>陈鑫洪</t>
  </si>
  <si>
    <t>邓小帆</t>
  </si>
  <si>
    <t>南2-419</t>
  </si>
  <si>
    <t>叶瑞祺</t>
  </si>
  <si>
    <t>江世洲</t>
  </si>
  <si>
    <t>欧锦源</t>
  </si>
  <si>
    <t>黎泽荣</t>
  </si>
  <si>
    <t>南2-503</t>
  </si>
  <si>
    <t>黄伟航</t>
  </si>
  <si>
    <t>柯志添</t>
  </si>
  <si>
    <t>江承恩</t>
  </si>
  <si>
    <t>梁远洋</t>
  </si>
  <si>
    <t>劳治基</t>
  </si>
  <si>
    <t>董振宇</t>
  </si>
  <si>
    <t>易航</t>
  </si>
  <si>
    <t>曾德沛</t>
  </si>
  <si>
    <t>潘锴</t>
  </si>
  <si>
    <t>梁智聪</t>
  </si>
  <si>
    <t>余德成</t>
  </si>
  <si>
    <t>南2-619</t>
  </si>
  <si>
    <t>吕润麟</t>
  </si>
  <si>
    <t>欧杰平</t>
  </si>
  <si>
    <t>蔡志展</t>
  </si>
  <si>
    <t>邱建</t>
  </si>
  <si>
    <t>林星宇</t>
  </si>
  <si>
    <t>林建杜</t>
  </si>
  <si>
    <t>南4-609</t>
  </si>
  <si>
    <t>程秋英</t>
  </si>
  <si>
    <t>谢红霞</t>
  </si>
  <si>
    <t>谢宋敏</t>
  </si>
  <si>
    <t>梁婉婧</t>
  </si>
  <si>
    <t>潘文婷</t>
  </si>
  <si>
    <t>李茜慧</t>
  </si>
  <si>
    <t>南5-110</t>
  </si>
  <si>
    <t>李韫璇</t>
  </si>
  <si>
    <t>杨颖思</t>
  </si>
  <si>
    <t>郑曼娜</t>
  </si>
  <si>
    <t>张钰梅</t>
  </si>
  <si>
    <t>彭秀霞</t>
  </si>
  <si>
    <t>李丹莹</t>
  </si>
  <si>
    <t>陈莹影</t>
  </si>
  <si>
    <t>黄尹亭</t>
  </si>
  <si>
    <t>谭燕珊</t>
  </si>
  <si>
    <t>朱绮虹</t>
  </si>
  <si>
    <t>南6-309</t>
  </si>
  <si>
    <t>梁丽晶</t>
  </si>
  <si>
    <t>李恩萍</t>
  </si>
  <si>
    <t>陈燕霞</t>
  </si>
  <si>
    <t>吴美欣</t>
  </si>
  <si>
    <t>曾秀艳</t>
  </si>
  <si>
    <t>李锦清</t>
  </si>
  <si>
    <t>南6-605</t>
  </si>
  <si>
    <t>赖彩琼</t>
  </si>
  <si>
    <t>邱玉冰</t>
  </si>
  <si>
    <t>李思欣</t>
  </si>
  <si>
    <t>梁楠楠</t>
  </si>
  <si>
    <t>蔡惠花</t>
  </si>
  <si>
    <t>黎建婷</t>
  </si>
  <si>
    <t>南6-606</t>
  </si>
  <si>
    <t>肖杰萍</t>
  </si>
  <si>
    <t>黄燕妃</t>
  </si>
  <si>
    <t>薛华</t>
  </si>
  <si>
    <t>刘呈</t>
  </si>
  <si>
    <t>袁烷铧</t>
  </si>
  <si>
    <t>陈姬铮</t>
  </si>
  <si>
    <t>南7-110</t>
  </si>
  <si>
    <t>沈依铮</t>
  </si>
  <si>
    <t>邓宇欢</t>
  </si>
  <si>
    <t>蔡思曼</t>
  </si>
  <si>
    <t>黄燕清</t>
  </si>
  <si>
    <t>潘茵茵</t>
  </si>
  <si>
    <t>朱娟青</t>
  </si>
  <si>
    <t>南7-511</t>
  </si>
  <si>
    <t>林丹霞</t>
  </si>
  <si>
    <t>苏启淇</t>
  </si>
  <si>
    <t>孔乐瑶</t>
  </si>
  <si>
    <t>杨泽琼</t>
  </si>
  <si>
    <t>张乃珍</t>
  </si>
  <si>
    <t>莫初娣</t>
  </si>
  <si>
    <t>南7-601</t>
  </si>
  <si>
    <t>岳霁</t>
  </si>
  <si>
    <t>张靖琳</t>
  </si>
  <si>
    <t>麦滢钰</t>
  </si>
  <si>
    <t>陈月婷</t>
  </si>
  <si>
    <t>陈秀</t>
  </si>
  <si>
    <t>北1-109</t>
  </si>
  <si>
    <t>许敏仪</t>
  </si>
  <si>
    <t>陈思洪</t>
  </si>
  <si>
    <t>张钰敏</t>
  </si>
  <si>
    <t>陈燕铧</t>
  </si>
  <si>
    <t>詹晓涵</t>
  </si>
  <si>
    <t>苏丹</t>
  </si>
  <si>
    <t>北1-120</t>
  </si>
  <si>
    <t>袁越</t>
  </si>
  <si>
    <t>黄佳</t>
  </si>
  <si>
    <t>陈佩霞</t>
  </si>
  <si>
    <t>李欣桐</t>
  </si>
  <si>
    <t>陈文凤</t>
  </si>
  <si>
    <t>陈丽莎</t>
  </si>
  <si>
    <t>北1-129</t>
  </si>
  <si>
    <t>罗安琪</t>
  </si>
  <si>
    <t>廖冬兰</t>
  </si>
  <si>
    <t>房凯希</t>
  </si>
  <si>
    <t>黄文静</t>
  </si>
  <si>
    <t>黄楚钿</t>
  </si>
  <si>
    <t>胡茵茵</t>
  </si>
  <si>
    <t>北1-132</t>
  </si>
  <si>
    <t>蔡少丹</t>
  </si>
  <si>
    <t>谢玉</t>
  </si>
  <si>
    <t>何善湘</t>
  </si>
  <si>
    <t>李芝寒</t>
  </si>
  <si>
    <t>吴淑茵</t>
  </si>
  <si>
    <t>冯雅</t>
  </si>
  <si>
    <t>在住</t>
  </si>
  <si>
    <t>北1-331</t>
  </si>
  <si>
    <t>郭玥蕾</t>
  </si>
  <si>
    <t>游葆贤</t>
  </si>
  <si>
    <t>黄雅荧</t>
  </si>
  <si>
    <t>王舒婷</t>
  </si>
  <si>
    <t>江洁萍</t>
  </si>
  <si>
    <t>陈思英</t>
  </si>
  <si>
    <t>北1-337</t>
  </si>
  <si>
    <t>庄碧娥</t>
  </si>
  <si>
    <t>陈颖琛</t>
  </si>
  <si>
    <t>罗柔君</t>
  </si>
  <si>
    <t>郑萃娆</t>
  </si>
  <si>
    <t>邱馨漫</t>
  </si>
  <si>
    <t>曾炫芳</t>
  </si>
  <si>
    <t>北1-401</t>
  </si>
  <si>
    <t>宁金怡</t>
  </si>
  <si>
    <t>北1-405</t>
  </si>
  <si>
    <t>冯洋琳</t>
  </si>
  <si>
    <t>郭茵仪</t>
  </si>
  <si>
    <t>李家明</t>
  </si>
  <si>
    <t>何梓蕙</t>
  </si>
  <si>
    <t>欧阳婷</t>
  </si>
  <si>
    <t>龚慧玲</t>
  </si>
  <si>
    <t>北1-406</t>
  </si>
  <si>
    <t>刘泳欣</t>
  </si>
  <si>
    <t>庄诗莹</t>
  </si>
  <si>
    <t>陆晓君</t>
  </si>
  <si>
    <t>陈燕琴</t>
  </si>
  <si>
    <t>张晓菡</t>
  </si>
  <si>
    <t>吴卓珈</t>
  </si>
  <si>
    <t>北1-420</t>
  </si>
  <si>
    <t>赵茵茵</t>
  </si>
  <si>
    <t>郭宝儿</t>
  </si>
  <si>
    <t>陈绮静</t>
  </si>
  <si>
    <t>杨凯媚</t>
  </si>
  <si>
    <t>陈施而</t>
  </si>
  <si>
    <t>郑梅霞</t>
  </si>
  <si>
    <t>北1-421</t>
  </si>
  <si>
    <t>陈思梦</t>
  </si>
  <si>
    <t>陈铭君</t>
  </si>
  <si>
    <t>郑洛俙</t>
  </si>
  <si>
    <t>陈溢雁</t>
  </si>
  <si>
    <t>邱嘉慧</t>
  </si>
  <si>
    <t>苏杏彤</t>
  </si>
  <si>
    <t>北1-430</t>
  </si>
  <si>
    <t>陈淑娟</t>
  </si>
  <si>
    <t>潘玉珍</t>
  </si>
  <si>
    <t>林玉婷</t>
  </si>
  <si>
    <t>邝楚敏</t>
  </si>
  <si>
    <t>方砾婷</t>
  </si>
  <si>
    <t>北1-616</t>
  </si>
  <si>
    <t>徐喜华</t>
  </si>
  <si>
    <t>詹育仪</t>
  </si>
  <si>
    <t>卢韵</t>
  </si>
  <si>
    <t>余芹</t>
  </si>
  <si>
    <t>韦嘉琪</t>
  </si>
  <si>
    <t>北1-621</t>
  </si>
  <si>
    <t>钟培琼</t>
  </si>
  <si>
    <t>陈琼玲</t>
  </si>
  <si>
    <t>刘香君</t>
  </si>
  <si>
    <t>关妙华</t>
  </si>
  <si>
    <t>杨丹凤</t>
  </si>
  <si>
    <t>黄星怡</t>
  </si>
  <si>
    <t>北1-622</t>
  </si>
  <si>
    <t>谭锦欣</t>
  </si>
  <si>
    <t>黄芷晴</t>
  </si>
  <si>
    <t>张玉炫</t>
  </si>
  <si>
    <t>杜思尔</t>
  </si>
  <si>
    <t>伍琳琳</t>
  </si>
  <si>
    <t>吴靖</t>
  </si>
  <si>
    <t>北1-624</t>
  </si>
  <si>
    <t>吴巧钰</t>
  </si>
  <si>
    <t>陈雨淇</t>
  </si>
  <si>
    <t>李文翊</t>
  </si>
  <si>
    <t>曾静如</t>
  </si>
  <si>
    <t>北1-625</t>
  </si>
  <si>
    <t>何捷文</t>
  </si>
  <si>
    <t>谢海媚</t>
  </si>
  <si>
    <t>黄容</t>
  </si>
  <si>
    <t>黎少玲</t>
  </si>
  <si>
    <t>利韵玲</t>
  </si>
  <si>
    <t>杨佳琪</t>
  </si>
  <si>
    <t>北1-627</t>
  </si>
  <si>
    <t>张群娣</t>
  </si>
  <si>
    <t>卢湘祺</t>
  </si>
  <si>
    <t>胡雅莹</t>
  </si>
  <si>
    <t>谢卓媛</t>
  </si>
  <si>
    <t>杨珊珊</t>
  </si>
  <si>
    <t>周玲</t>
  </si>
  <si>
    <t>北1-628</t>
  </si>
  <si>
    <t>陈泳敏</t>
  </si>
  <si>
    <t>廖雁婷</t>
  </si>
  <si>
    <t>黎靖</t>
  </si>
  <si>
    <t>李姗珊</t>
  </si>
  <si>
    <t>陈相宇</t>
  </si>
  <si>
    <t>高斯恩</t>
  </si>
  <si>
    <t>北1-636</t>
  </si>
  <si>
    <t>郑嘉敏</t>
  </si>
  <si>
    <t>廖紫君</t>
  </si>
  <si>
    <t>王锐雅</t>
  </si>
  <si>
    <t>郁林荣</t>
  </si>
  <si>
    <t>曹玉颖</t>
  </si>
  <si>
    <t>马宋春</t>
  </si>
  <si>
    <t>北1-637</t>
  </si>
  <si>
    <t>肖熹敏</t>
  </si>
  <si>
    <t>王嘉欣</t>
  </si>
  <si>
    <t>王康琳</t>
  </si>
  <si>
    <t>胡彩婷</t>
  </si>
  <si>
    <t>何建雅</t>
  </si>
  <si>
    <t>许金华</t>
  </si>
  <si>
    <t>北1-638</t>
  </si>
  <si>
    <t>王彩喋</t>
  </si>
  <si>
    <t>邓丽蓉</t>
  </si>
  <si>
    <t>赖艺涵</t>
  </si>
  <si>
    <t>李婷婷</t>
  </si>
  <si>
    <t>范芷吟</t>
  </si>
  <si>
    <t>练薇</t>
  </si>
  <si>
    <t>北1-639</t>
  </si>
  <si>
    <t>何烨俞</t>
  </si>
  <si>
    <t>郑宜丹</t>
  </si>
  <si>
    <t>毛思慧</t>
  </si>
  <si>
    <t>黄世娇</t>
  </si>
  <si>
    <t>许琪琪</t>
  </si>
  <si>
    <t>北2-115</t>
  </si>
  <si>
    <t>余铭茵</t>
  </si>
  <si>
    <t>邹婉欣</t>
  </si>
  <si>
    <t>黎海怡</t>
  </si>
  <si>
    <t>刘嘉雯</t>
  </si>
  <si>
    <t>凌晓彤</t>
  </si>
  <si>
    <t>廖晓琳</t>
  </si>
  <si>
    <t>曾小红</t>
  </si>
  <si>
    <t>梁晓榕</t>
  </si>
  <si>
    <t>邓一敏</t>
  </si>
  <si>
    <t>张嘉恩</t>
  </si>
  <si>
    <t>黄超丽</t>
  </si>
  <si>
    <t>周明静</t>
  </si>
  <si>
    <t>北2-320</t>
  </si>
  <si>
    <t>钟文华</t>
  </si>
  <si>
    <t>邵嘉勉</t>
  </si>
  <si>
    <t>蔡景萍</t>
  </si>
  <si>
    <t>林欣怡</t>
  </si>
  <si>
    <t>陈怡</t>
  </si>
  <si>
    <t>姚乐荣</t>
  </si>
  <si>
    <t>北2-322</t>
  </si>
  <si>
    <t>梁清琳</t>
  </si>
  <si>
    <t>罗慧满</t>
  </si>
  <si>
    <t>温腾婷</t>
  </si>
  <si>
    <t>陈诗宇</t>
  </si>
  <si>
    <t>廖柳筠</t>
  </si>
  <si>
    <t>吴柔珊</t>
  </si>
  <si>
    <t>北2-401</t>
  </si>
  <si>
    <t>林恩贤</t>
  </si>
  <si>
    <t>刘熙运</t>
  </si>
  <si>
    <t>陈冬霞</t>
  </si>
  <si>
    <t>蔡靖婷</t>
  </si>
  <si>
    <t>罗凯嵘</t>
  </si>
  <si>
    <t>陈美林</t>
  </si>
  <si>
    <t>北2-426</t>
  </si>
  <si>
    <t>蒲梦婷</t>
  </si>
  <si>
    <t>陈秋萍</t>
  </si>
  <si>
    <t>陈欣欣</t>
  </si>
  <si>
    <t>陆梅英</t>
  </si>
  <si>
    <t>陈露文</t>
  </si>
  <si>
    <t>北2-516</t>
  </si>
  <si>
    <t>钟芷茵</t>
  </si>
  <si>
    <t>李宇杏</t>
  </si>
  <si>
    <t>邓丽欣</t>
  </si>
  <si>
    <t>冯椋清</t>
  </si>
  <si>
    <t>陈梦婷</t>
  </si>
  <si>
    <t>北2-617</t>
  </si>
  <si>
    <t>梁梦霞</t>
  </si>
  <si>
    <t>黄馨漩</t>
  </si>
  <si>
    <t>陈芷冰</t>
  </si>
  <si>
    <t>黄嘉怡</t>
  </si>
  <si>
    <t>罗国娴</t>
  </si>
  <si>
    <t>罗冰玲</t>
  </si>
  <si>
    <t>北2-631</t>
  </si>
  <si>
    <t>何宇呈</t>
  </si>
  <si>
    <t>梁键瑜</t>
  </si>
  <si>
    <t>林楠</t>
  </si>
  <si>
    <t>林观燕</t>
  </si>
  <si>
    <t>谢依妍</t>
  </si>
  <si>
    <t>李家宜</t>
  </si>
  <si>
    <t>北3A-101</t>
  </si>
  <si>
    <t>许森煜</t>
  </si>
  <si>
    <t>曾树钿</t>
  </si>
  <si>
    <t>李华标</t>
  </si>
  <si>
    <t>徐金培</t>
  </si>
  <si>
    <t>北3A-310</t>
  </si>
  <si>
    <t>萧志锋</t>
  </si>
  <si>
    <t>廖宇森</t>
  </si>
  <si>
    <t>徐健</t>
  </si>
  <si>
    <t>黄华斌</t>
  </si>
  <si>
    <t>陆明峰</t>
  </si>
  <si>
    <t>杨桂华</t>
  </si>
  <si>
    <t>北3A-404</t>
  </si>
  <si>
    <t>邓文滔</t>
  </si>
  <si>
    <t>叶德顺</t>
  </si>
  <si>
    <t>魏侨威</t>
  </si>
  <si>
    <t>连浩宏</t>
  </si>
  <si>
    <t>陈弘毅</t>
  </si>
  <si>
    <t>北3A-409</t>
  </si>
  <si>
    <t>吕林</t>
  </si>
  <si>
    <t>黄俊华</t>
  </si>
  <si>
    <t>李桂清</t>
  </si>
  <si>
    <t>梁松毅</t>
  </si>
  <si>
    <t>林宸鑫</t>
  </si>
  <si>
    <t>唐梓健</t>
  </si>
  <si>
    <t>北3A-503</t>
  </si>
  <si>
    <t>蒋文之</t>
  </si>
  <si>
    <t>梁梓蹊</t>
  </si>
  <si>
    <t>林鑫涛</t>
  </si>
  <si>
    <t>林杰铨</t>
  </si>
  <si>
    <t>白荣曦</t>
  </si>
  <si>
    <t>麦伯鹏</t>
  </si>
  <si>
    <t>林超锦</t>
  </si>
  <si>
    <t>高捷</t>
  </si>
  <si>
    <t>张校溪</t>
  </si>
  <si>
    <t>刘德杰</t>
  </si>
  <si>
    <t>黄展翼</t>
  </si>
  <si>
    <t>张昊</t>
  </si>
  <si>
    <t>吴钰涵</t>
  </si>
  <si>
    <t>林福荣</t>
  </si>
  <si>
    <t>黄鑫琳</t>
  </si>
  <si>
    <t>黄俊亮</t>
  </si>
  <si>
    <t>袁牧</t>
  </si>
  <si>
    <t>何祖毅</t>
  </si>
  <si>
    <t>张伟伦</t>
  </si>
  <si>
    <t>大一</t>
  </si>
  <si>
    <t>北3B-606</t>
  </si>
  <si>
    <t>蔡家裕</t>
  </si>
  <si>
    <t>杨润锋</t>
  </si>
  <si>
    <t>蚁澄宏</t>
  </si>
  <si>
    <t>欧迎港</t>
  </si>
  <si>
    <t>丁林杭</t>
  </si>
  <si>
    <t>林志颖</t>
  </si>
  <si>
    <t>北3B-610</t>
  </si>
  <si>
    <t>余俊禧</t>
  </si>
  <si>
    <t>莫谋彬</t>
  </si>
  <si>
    <t>冯国泰</t>
  </si>
  <si>
    <t>麦显豪</t>
  </si>
  <si>
    <t>苏冠宇</t>
  </si>
  <si>
    <t>谢志松</t>
  </si>
  <si>
    <t>北7A-514</t>
  </si>
  <si>
    <t>林志海</t>
  </si>
  <si>
    <t>吴林鑫</t>
  </si>
  <si>
    <t>张家旋</t>
  </si>
  <si>
    <t>黄幸涛</t>
  </si>
  <si>
    <t>黄文鑫</t>
  </si>
  <si>
    <t>刘嘉钦</t>
  </si>
  <si>
    <t>北7A-515</t>
  </si>
  <si>
    <t>钟启昭</t>
  </si>
  <si>
    <t>李天宝</t>
  </si>
  <si>
    <t>黄冠铭</t>
  </si>
  <si>
    <t>蔡达豪</t>
  </si>
  <si>
    <t>刘怡强</t>
  </si>
  <si>
    <t>余嘉锴</t>
  </si>
  <si>
    <t>北7A-516</t>
  </si>
  <si>
    <t>刘添华</t>
  </si>
  <si>
    <t>朱金贵</t>
  </si>
  <si>
    <t>黄展杰</t>
  </si>
  <si>
    <t>刘纪辉</t>
  </si>
  <si>
    <t>沈峻吉</t>
  </si>
  <si>
    <t>蔡根培</t>
  </si>
  <si>
    <t>北7A-517</t>
  </si>
  <si>
    <t>马永聪</t>
  </si>
  <si>
    <t>苏柏文</t>
  </si>
  <si>
    <t>李晓安</t>
  </si>
  <si>
    <t>刘志远</t>
  </si>
  <si>
    <t>黄文海</t>
  </si>
  <si>
    <t>蔡晓龙</t>
  </si>
  <si>
    <t>北7B-502</t>
  </si>
  <si>
    <t>李绍刚</t>
  </si>
  <si>
    <t>黄金鹏</t>
  </si>
  <si>
    <t>韩博文</t>
  </si>
  <si>
    <t>张超立</t>
  </si>
  <si>
    <t>沈旭东</t>
  </si>
  <si>
    <t>杨健</t>
  </si>
  <si>
    <t>北7B-511</t>
  </si>
  <si>
    <t>何砺乾</t>
  </si>
  <si>
    <t>黄泳豪</t>
  </si>
  <si>
    <t>严金安</t>
  </si>
  <si>
    <t>华梓康</t>
  </si>
  <si>
    <t>梁家和</t>
  </si>
  <si>
    <t>张送君</t>
  </si>
  <si>
    <t>北7B-520</t>
  </si>
  <si>
    <t>商镇波</t>
  </si>
  <si>
    <t>许森柏</t>
  </si>
  <si>
    <t>邱林星</t>
  </si>
  <si>
    <t>陈镇铭</t>
  </si>
  <si>
    <t>孙俊望</t>
  </si>
  <si>
    <t>莫晓东</t>
  </si>
  <si>
    <t>北7B-521</t>
  </si>
  <si>
    <t>陈皓钧</t>
  </si>
  <si>
    <t>张北飞</t>
  </si>
  <si>
    <t>赖全荣</t>
  </si>
  <si>
    <t>林震</t>
  </si>
  <si>
    <t>黄海潮</t>
  </si>
  <si>
    <t>北7B-522</t>
  </si>
  <si>
    <t>李国程</t>
  </si>
  <si>
    <t>郑建彬</t>
  </si>
  <si>
    <t>王静彬</t>
  </si>
  <si>
    <t>彭江明</t>
  </si>
  <si>
    <t>李观荣</t>
  </si>
  <si>
    <t>黄茂业</t>
  </si>
  <si>
    <t>北7B-524</t>
  </si>
  <si>
    <t>杨智辉</t>
  </si>
  <si>
    <t>毛伟贤</t>
  </si>
  <si>
    <t>陈浩林</t>
  </si>
  <si>
    <t>冯才乐</t>
  </si>
  <si>
    <t>刘强麟</t>
  </si>
  <si>
    <t>陈淳键</t>
  </si>
  <si>
    <t>2018年学生宿舍水费欠费表           
（计费时间段：新生2018年9月1日-2018年10月31日，旧生2018年6月10日-2018年10月31日）</t>
  </si>
  <si>
    <t>截止缴费日期：2018年12月21日 逾期天数：127天</t>
  </si>
  <si>
    <t>陈宣任</t>
  </si>
  <si>
    <t>林靖展</t>
  </si>
  <si>
    <t>杨奥辉</t>
  </si>
  <si>
    <t>郑纪渊</t>
  </si>
  <si>
    <t>陈紫昇</t>
  </si>
  <si>
    <t>陈家聪</t>
  </si>
  <si>
    <t>卢智健</t>
  </si>
  <si>
    <t>李彦潮</t>
  </si>
  <si>
    <t>唐山湘</t>
  </si>
  <si>
    <t>陈炳坤</t>
  </si>
  <si>
    <t>黄振鸿</t>
  </si>
  <si>
    <t>周力兵</t>
  </si>
  <si>
    <t>李以康</t>
  </si>
  <si>
    <t>匡佳鸣</t>
  </si>
  <si>
    <t>潘昊圣</t>
  </si>
  <si>
    <t>李迟迟</t>
  </si>
  <si>
    <t>罗蕴星</t>
  </si>
  <si>
    <t>彭焱</t>
  </si>
  <si>
    <t>李佳蔚</t>
  </si>
  <si>
    <t>李奇修</t>
  </si>
  <si>
    <t>周欢</t>
  </si>
  <si>
    <t>莫理茗</t>
  </si>
  <si>
    <t>李碧豪</t>
  </si>
  <si>
    <t>梁锡波</t>
  </si>
  <si>
    <t>张海洋</t>
  </si>
  <si>
    <t>南2-502</t>
  </si>
  <si>
    <t>张晓裕</t>
  </si>
  <si>
    <t>李旭辉</t>
  </si>
  <si>
    <t>许智科</t>
  </si>
  <si>
    <t>罗庆园</t>
  </si>
  <si>
    <t>黄泽宇</t>
  </si>
  <si>
    <t>南3-407</t>
  </si>
  <si>
    <t>张楚佳</t>
  </si>
  <si>
    <t>冯秋恒</t>
  </si>
  <si>
    <t>关加盈</t>
  </si>
  <si>
    <t>曾柳婷</t>
  </si>
  <si>
    <t>钟宇萍</t>
  </si>
  <si>
    <t>廖诗钦</t>
  </si>
  <si>
    <t>南5-111</t>
  </si>
  <si>
    <t>黄嘉慧</t>
  </si>
  <si>
    <t>吴嘉琳</t>
  </si>
  <si>
    <t>梁锡莹</t>
  </si>
  <si>
    <t>黄怡婷</t>
  </si>
  <si>
    <t>吴绮珊</t>
  </si>
  <si>
    <t>南6-103</t>
  </si>
  <si>
    <t>王玉珍</t>
  </si>
  <si>
    <t>谭颖婕</t>
  </si>
  <si>
    <t>刘钰</t>
  </si>
  <si>
    <t>欧玲</t>
  </si>
  <si>
    <t>庄琼贤</t>
  </si>
  <si>
    <t>钟静璇</t>
  </si>
  <si>
    <t>北1-209</t>
  </si>
  <si>
    <t>周诗瑶</t>
  </si>
  <si>
    <t>杨妍心</t>
  </si>
  <si>
    <t>罗灼婷</t>
  </si>
  <si>
    <t>陈荟淇</t>
  </si>
  <si>
    <t>罗静娜</t>
  </si>
  <si>
    <t>范幸珊</t>
  </si>
  <si>
    <t>黄心莹</t>
  </si>
  <si>
    <t>黄楚瑜</t>
  </si>
  <si>
    <t>孔苑微</t>
  </si>
  <si>
    <t>邱紫依</t>
  </si>
  <si>
    <t>黄旭芬</t>
  </si>
  <si>
    <t>陈凤</t>
  </si>
  <si>
    <t>北2-207</t>
  </si>
  <si>
    <t>杨丽清</t>
  </si>
  <si>
    <t>刁慧思</t>
  </si>
  <si>
    <t>吴雪梅</t>
  </si>
  <si>
    <t>梁霄媛</t>
  </si>
  <si>
    <t>李晓君</t>
  </si>
  <si>
    <t>叶恒英</t>
  </si>
  <si>
    <t>北2-318</t>
  </si>
  <si>
    <t>陈汝晴</t>
  </si>
  <si>
    <t>高晴</t>
  </si>
  <si>
    <t>郑诗恩</t>
  </si>
  <si>
    <t>欧红梅</t>
  </si>
  <si>
    <t>余森森</t>
  </si>
  <si>
    <t>卢晓雯</t>
  </si>
  <si>
    <t>北2-410</t>
  </si>
  <si>
    <t>张宝怡</t>
  </si>
  <si>
    <t>雷雯</t>
  </si>
  <si>
    <t>揭楚琪</t>
  </si>
  <si>
    <t>马意宁</t>
  </si>
  <si>
    <t>梁嘉祯</t>
  </si>
  <si>
    <t>袁子晴</t>
  </si>
  <si>
    <t>北2-517</t>
  </si>
  <si>
    <t>陈诗琳</t>
  </si>
  <si>
    <t>施依琳</t>
  </si>
  <si>
    <t>莫瑞琳</t>
  </si>
  <si>
    <t>肖雨璐</t>
  </si>
  <si>
    <t>林海霞</t>
  </si>
  <si>
    <t>卢婉月</t>
  </si>
  <si>
    <t>北2-520</t>
  </si>
  <si>
    <t>陈汝晓</t>
  </si>
  <si>
    <t>林曼钰</t>
  </si>
  <si>
    <t>欧殷儿</t>
  </si>
  <si>
    <t>柯诗思</t>
  </si>
  <si>
    <t>钟敏卿</t>
  </si>
  <si>
    <t>苏婉儿</t>
  </si>
  <si>
    <t>北2-613</t>
  </si>
  <si>
    <t>刘纤瑜</t>
  </si>
  <si>
    <t>周艺雯</t>
  </si>
  <si>
    <t>刘敏蓉</t>
  </si>
  <si>
    <t>黄淑莹</t>
  </si>
  <si>
    <t>毛晓潼</t>
  </si>
  <si>
    <t>谭玉贤</t>
  </si>
  <si>
    <t>北3A-303</t>
  </si>
  <si>
    <t>廖锐浩</t>
  </si>
  <si>
    <t>叶俊甫</t>
  </si>
  <si>
    <t>李俊锋</t>
  </si>
  <si>
    <t>林荣暄</t>
  </si>
  <si>
    <t>欧阳贤</t>
  </si>
  <si>
    <t>刘少康</t>
  </si>
  <si>
    <t>吴焕</t>
  </si>
  <si>
    <t>吕申健</t>
  </si>
  <si>
    <t>张旭佳</t>
  </si>
  <si>
    <t>张富城</t>
  </si>
  <si>
    <t>赖宇</t>
  </si>
  <si>
    <t>郑洲洋</t>
  </si>
  <si>
    <t>梁家源</t>
  </si>
  <si>
    <t>陈钲淇</t>
  </si>
  <si>
    <t>李永豪</t>
  </si>
  <si>
    <t>梁存仁</t>
  </si>
  <si>
    <t>曾志涛</t>
  </si>
  <si>
    <t>柳杰</t>
  </si>
  <si>
    <t>林家敏</t>
  </si>
  <si>
    <t>邓海辉</t>
  </si>
  <si>
    <t>黄卫聪</t>
  </si>
  <si>
    <t>欧子骏</t>
  </si>
  <si>
    <t>李毅</t>
  </si>
  <si>
    <t>李景杰</t>
  </si>
  <si>
    <t>温家诚</t>
  </si>
  <si>
    <t>林卓加</t>
  </si>
  <si>
    <t>陈曦</t>
  </si>
  <si>
    <t>陈鸿余</t>
  </si>
  <si>
    <t>黄兴允</t>
  </si>
  <si>
    <t>邓亦棠</t>
  </si>
  <si>
    <t>北3B-102</t>
  </si>
  <si>
    <t>王士铭</t>
  </si>
  <si>
    <t>严泽昊</t>
  </si>
  <si>
    <t>黎富淦</t>
  </si>
  <si>
    <t>刘岚峰</t>
  </si>
  <si>
    <t>钟定航</t>
  </si>
  <si>
    <t>蔡永金</t>
  </si>
  <si>
    <t>邵冠强</t>
  </si>
  <si>
    <t>余晓烽</t>
  </si>
  <si>
    <t>巫广轩</t>
  </si>
  <si>
    <t>黄镇伟</t>
  </si>
  <si>
    <t>邬福平</t>
  </si>
  <si>
    <t>吴伟烽</t>
  </si>
  <si>
    <t>张传粤</t>
  </si>
  <si>
    <t>钟天烨</t>
  </si>
  <si>
    <t>黄辉</t>
  </si>
  <si>
    <t>陆子图</t>
  </si>
  <si>
    <t>黄绍健</t>
  </si>
  <si>
    <t>北4A</t>
  </si>
  <si>
    <t>北4A-207</t>
  </si>
  <si>
    <t>林轩逸</t>
  </si>
  <si>
    <t>冯子铭</t>
  </si>
  <si>
    <t>吕帆程</t>
  </si>
  <si>
    <t>彭嘉威</t>
  </si>
  <si>
    <t>何东阳</t>
  </si>
  <si>
    <t>车易涵</t>
  </si>
  <si>
    <t>北4A-406</t>
  </si>
  <si>
    <t>谢浩浪</t>
  </si>
  <si>
    <t>林捷鑫</t>
  </si>
  <si>
    <t>卢梓鹏</t>
  </si>
  <si>
    <t>廖武祺</t>
  </si>
  <si>
    <t>关钊鹏</t>
  </si>
  <si>
    <t>张嘉俊</t>
  </si>
  <si>
    <t>北4A-412</t>
  </si>
  <si>
    <t>邝伟希</t>
  </si>
  <si>
    <t>黄火亮</t>
  </si>
  <si>
    <t>刘标</t>
  </si>
  <si>
    <t>温佰衡</t>
  </si>
  <si>
    <t>关伟文</t>
  </si>
  <si>
    <t>杨圳坤</t>
  </si>
  <si>
    <t>北4A-413</t>
  </si>
  <si>
    <t>卢裕</t>
  </si>
  <si>
    <t>刘帅</t>
  </si>
  <si>
    <t>何瑞森</t>
  </si>
  <si>
    <t>韩龙生</t>
  </si>
  <si>
    <t>张嘉轩</t>
  </si>
  <si>
    <t>北4A-417</t>
  </si>
  <si>
    <t>张日辉</t>
  </si>
  <si>
    <t>林泽铭</t>
  </si>
  <si>
    <t>王成雄</t>
  </si>
  <si>
    <t>李贤钻</t>
  </si>
  <si>
    <t>杜志伟</t>
  </si>
  <si>
    <t>李家庆</t>
  </si>
  <si>
    <t>北4A-505</t>
  </si>
  <si>
    <t>柯宏</t>
  </si>
  <si>
    <t>巫宇焕</t>
  </si>
  <si>
    <t>范伟杰</t>
  </si>
  <si>
    <t>陈诗颂</t>
  </si>
  <si>
    <t>梁承坚</t>
  </si>
  <si>
    <t>陈定高</t>
  </si>
  <si>
    <t>北5-306</t>
  </si>
  <si>
    <t>林嘉琪</t>
  </si>
  <si>
    <t>袁思柔</t>
  </si>
  <si>
    <t>林煌榕</t>
  </si>
  <si>
    <t>梁艳芳</t>
  </si>
  <si>
    <t>张靓</t>
  </si>
  <si>
    <t>区洁怡</t>
  </si>
  <si>
    <t>范孜倩</t>
  </si>
  <si>
    <t>林可怡</t>
  </si>
  <si>
    <t>裴莹莹</t>
  </si>
  <si>
    <t>杨舒淇</t>
  </si>
  <si>
    <t>北7A-604</t>
  </si>
  <si>
    <t>冯景亮</t>
  </si>
  <si>
    <t>张辛填</t>
  </si>
  <si>
    <t>范家业</t>
  </si>
  <si>
    <t>张焜</t>
  </si>
  <si>
    <t>陈文聪</t>
  </si>
  <si>
    <t>张伟豪</t>
  </si>
  <si>
    <t>北7B-601</t>
  </si>
  <si>
    <t>谢伟煌</t>
  </si>
  <si>
    <t>李耀祖</t>
  </si>
  <si>
    <t>朱绍嘉</t>
  </si>
  <si>
    <t>赵俊峰</t>
  </si>
  <si>
    <t>陈析宇</t>
  </si>
  <si>
    <t>张生</t>
  </si>
  <si>
    <t>北7B-610</t>
  </si>
  <si>
    <t>陈茁</t>
  </si>
  <si>
    <t>庞瀚</t>
  </si>
  <si>
    <t>谢明睿</t>
  </si>
  <si>
    <t>赖康将</t>
  </si>
  <si>
    <t>朱钟翎</t>
  </si>
  <si>
    <t>北7B-617</t>
  </si>
  <si>
    <t>丘伟杰</t>
  </si>
  <si>
    <t>唐加力</t>
  </si>
  <si>
    <t>冯伟贤</t>
  </si>
  <si>
    <t>陈凯淇</t>
  </si>
  <si>
    <t>梁晓锋</t>
  </si>
  <si>
    <t>陶嘉锋</t>
  </si>
  <si>
    <t>林泰良</t>
  </si>
  <si>
    <t>毛兴国</t>
  </si>
  <si>
    <t>王润泽</t>
  </si>
  <si>
    <t>黄军威</t>
  </si>
  <si>
    <t>何世锐</t>
  </si>
  <si>
    <t>曹奇臻</t>
  </si>
  <si>
    <t>2016年学生宿舍水费欠费表          
（计费时间段：2018年11月1日-2019年2月28日）</t>
  </si>
  <si>
    <t>截止缴费日期：2019年4月19日 逾期天数：80天</t>
  </si>
  <si>
    <t>南1-104</t>
  </si>
  <si>
    <t>庄钰琼</t>
  </si>
  <si>
    <t>索朗卓嘎</t>
  </si>
  <si>
    <t>赖慧诗</t>
  </si>
  <si>
    <t>杨培华</t>
  </si>
  <si>
    <t>陈桂汶</t>
  </si>
  <si>
    <t>何芳</t>
  </si>
  <si>
    <t>胡逸泽</t>
  </si>
  <si>
    <t>李志豪</t>
  </si>
  <si>
    <t>陈嘉锋</t>
  </si>
  <si>
    <t>林俊鑫</t>
  </si>
  <si>
    <t>吴金洛</t>
  </si>
  <si>
    <t>刘杰</t>
  </si>
  <si>
    <t>罗念镗</t>
  </si>
  <si>
    <t>温文劲</t>
  </si>
  <si>
    <t>殷名周</t>
  </si>
  <si>
    <t>冯壬程</t>
  </si>
  <si>
    <t>陈蜚声</t>
  </si>
  <si>
    <t>黄劲炀</t>
  </si>
  <si>
    <t>麦子健</t>
  </si>
  <si>
    <t>钟智杰</t>
  </si>
  <si>
    <t>何汶聪</t>
  </si>
  <si>
    <t>欧阳志豪</t>
  </si>
  <si>
    <t>李汶彬</t>
  </si>
  <si>
    <t>李志远</t>
  </si>
  <si>
    <t>孙家伟</t>
  </si>
  <si>
    <t>崔子扬</t>
  </si>
  <si>
    <t>张超</t>
  </si>
  <si>
    <t>孙阳</t>
  </si>
  <si>
    <t>李书恒</t>
  </si>
  <si>
    <t>叶文妙</t>
  </si>
  <si>
    <t>凌溢升</t>
  </si>
  <si>
    <t>彭浩铭</t>
  </si>
  <si>
    <t>高肇骏</t>
  </si>
  <si>
    <t>区伟雄</t>
  </si>
  <si>
    <t>陈海东</t>
  </si>
  <si>
    <t>李印林</t>
  </si>
  <si>
    <t>冯国通</t>
  </si>
  <si>
    <t>周耿斌</t>
  </si>
  <si>
    <t>符景扬</t>
  </si>
  <si>
    <t>罗毅锋</t>
  </si>
  <si>
    <t>吴梓杰</t>
  </si>
  <si>
    <t>陈洁兴</t>
  </si>
  <si>
    <t>张炜浩</t>
  </si>
  <si>
    <t>张俊熙</t>
  </si>
  <si>
    <t>罗生</t>
  </si>
  <si>
    <t>王惠鹏</t>
  </si>
  <si>
    <t>吴锦业</t>
  </si>
  <si>
    <t>何应聪</t>
  </si>
  <si>
    <t>袁景浩</t>
  </si>
  <si>
    <t>徐加星</t>
  </si>
  <si>
    <t>许泽斌</t>
  </si>
  <si>
    <t>廖添健</t>
  </si>
  <si>
    <t>郭柱佑</t>
  </si>
  <si>
    <t>吴天启</t>
  </si>
  <si>
    <t>王洪佳</t>
  </si>
  <si>
    <t>南2-311</t>
  </si>
  <si>
    <t>区家杰</t>
  </si>
  <si>
    <t>梁灿辉</t>
  </si>
  <si>
    <t>朱煜杰</t>
  </si>
  <si>
    <t>周旭桐</t>
  </si>
  <si>
    <t>谢伟宏</t>
  </si>
  <si>
    <t>庞钊</t>
  </si>
  <si>
    <t>詹梓杰</t>
  </si>
  <si>
    <t>叶梓浩</t>
  </si>
  <si>
    <t>涂一</t>
  </si>
  <si>
    <t>柳若鹏</t>
  </si>
  <si>
    <t>吴凯明</t>
  </si>
  <si>
    <t>陈琛</t>
  </si>
  <si>
    <t>杨碧雅</t>
  </si>
  <si>
    <t>郭韵怡</t>
  </si>
  <si>
    <t>温利红</t>
  </si>
  <si>
    <t>曾惠琪</t>
  </si>
  <si>
    <t>潘楚薇</t>
  </si>
  <si>
    <t>苏秋玉</t>
  </si>
  <si>
    <t>胡诗韵</t>
  </si>
  <si>
    <t>李丽平</t>
  </si>
  <si>
    <t>吴柳芝</t>
  </si>
  <si>
    <t>潘婷</t>
  </si>
  <si>
    <t>陈斯丹</t>
  </si>
  <si>
    <t>南5-209</t>
  </si>
  <si>
    <t>苏陈泽阳</t>
  </si>
  <si>
    <t>卓梅君</t>
  </si>
  <si>
    <t>江钰宁</t>
  </si>
  <si>
    <t>梁鸿凌</t>
  </si>
  <si>
    <t>严景生</t>
  </si>
  <si>
    <t>王劭婧</t>
  </si>
  <si>
    <t>郑家怡</t>
  </si>
  <si>
    <t>南5-409</t>
  </si>
  <si>
    <t>刘巍</t>
  </si>
  <si>
    <t>杨家恩</t>
  </si>
  <si>
    <t>李书恩</t>
  </si>
  <si>
    <t>陈娆珊</t>
  </si>
  <si>
    <t>罗夏诗</t>
  </si>
  <si>
    <t>南5-512</t>
  </si>
  <si>
    <t>黄紫莹</t>
  </si>
  <si>
    <t>范秀萍</t>
  </si>
  <si>
    <t>陈绿婷</t>
  </si>
  <si>
    <t>吴杰乐</t>
  </si>
  <si>
    <t>严雪莹</t>
  </si>
  <si>
    <t>刘新云</t>
  </si>
  <si>
    <t>陆漫婷</t>
  </si>
  <si>
    <t>罗阮金</t>
  </si>
  <si>
    <t>张婕琪</t>
  </si>
  <si>
    <t>卢思颖</t>
  </si>
  <si>
    <t>刘舒盈</t>
  </si>
  <si>
    <t>欧诗婷</t>
  </si>
  <si>
    <t>刘祖妍</t>
  </si>
  <si>
    <t>李虹润</t>
  </si>
  <si>
    <t>李芷怡</t>
  </si>
  <si>
    <t>邓金妹</t>
  </si>
  <si>
    <t>詹帆</t>
  </si>
  <si>
    <t>黄婉珊</t>
  </si>
  <si>
    <t>黄林萍</t>
  </si>
  <si>
    <t>徐佳佳</t>
  </si>
  <si>
    <t>洪豆</t>
  </si>
  <si>
    <t>梁淑湄</t>
  </si>
  <si>
    <t>何梓婷</t>
  </si>
  <si>
    <t>魏锦珊</t>
  </si>
  <si>
    <t>陈艺宝</t>
  </si>
  <si>
    <t>吴慧玲</t>
  </si>
  <si>
    <t>潘妙娴</t>
  </si>
  <si>
    <t>陆莹莹</t>
  </si>
  <si>
    <t>陈若曦</t>
  </si>
  <si>
    <t>北1-301</t>
  </si>
  <si>
    <t>何家宝</t>
  </si>
  <si>
    <t>林晓纯</t>
  </si>
  <si>
    <t>梁颖</t>
  </si>
  <si>
    <t>伍诺妍</t>
  </si>
  <si>
    <t>曾芷梅</t>
  </si>
  <si>
    <t>蔡润环</t>
  </si>
  <si>
    <t>李汐儿</t>
  </si>
  <si>
    <t>陈滢琦</t>
  </si>
  <si>
    <t>谢舒霖</t>
  </si>
  <si>
    <t>张晓冰</t>
  </si>
  <si>
    <t>谭婉丽</t>
  </si>
  <si>
    <t>卢思琪</t>
  </si>
  <si>
    <t>张楚莹</t>
  </si>
  <si>
    <t>余雪梅</t>
  </si>
  <si>
    <t>任靖雯</t>
  </si>
  <si>
    <t>董美榕</t>
  </si>
  <si>
    <t>林曼蓉</t>
  </si>
  <si>
    <t>江燕钗</t>
  </si>
  <si>
    <t>钟晓玲</t>
  </si>
  <si>
    <t>杨婷</t>
  </si>
  <si>
    <t>林诗敏</t>
  </si>
  <si>
    <t>王雨荷</t>
  </si>
  <si>
    <t>黄博</t>
  </si>
  <si>
    <t>北2-604</t>
  </si>
  <si>
    <t>周晴</t>
  </si>
  <si>
    <t>蔡妍圆</t>
  </si>
  <si>
    <t>林艳梅</t>
  </si>
  <si>
    <t>韦燕菲</t>
  </si>
  <si>
    <t>刘桂嫦</t>
  </si>
  <si>
    <t>刘欣</t>
  </si>
  <si>
    <t>北3A-107</t>
  </si>
  <si>
    <t>徐宜志</t>
  </si>
  <si>
    <t>黄晓鑫</t>
  </si>
  <si>
    <t>林荣铿</t>
  </si>
  <si>
    <t>黄志江</t>
  </si>
  <si>
    <t>马凯义</t>
  </si>
  <si>
    <t>林育农</t>
  </si>
  <si>
    <t>庄凯杰</t>
  </si>
  <si>
    <t>范荣杰</t>
  </si>
  <si>
    <t>郭泽伟</t>
  </si>
  <si>
    <t>林靖勋</t>
  </si>
  <si>
    <t>林晓峰</t>
  </si>
  <si>
    <t>杨成业</t>
  </si>
  <si>
    <t>廖威</t>
  </si>
  <si>
    <t>黄泽栩</t>
  </si>
  <si>
    <t>卓海鹏</t>
  </si>
  <si>
    <t>孙华波</t>
  </si>
  <si>
    <t>北3A-408</t>
  </si>
  <si>
    <t>谢金昊</t>
  </si>
  <si>
    <t>周州</t>
  </si>
  <si>
    <t>刘译聪</t>
  </si>
  <si>
    <t>钟文森</t>
  </si>
  <si>
    <t>吴康祥</t>
  </si>
  <si>
    <t>王德荣</t>
  </si>
  <si>
    <t>陈颖聪</t>
  </si>
  <si>
    <t>余宗唐</t>
  </si>
  <si>
    <t>周维络</t>
  </si>
  <si>
    <t>黄正荣</t>
  </si>
  <si>
    <t>罗奔</t>
  </si>
  <si>
    <t>李禹锡</t>
  </si>
  <si>
    <t>郭世豪</t>
  </si>
  <si>
    <t>张春凯</t>
  </si>
  <si>
    <t>陈鸿志</t>
  </si>
  <si>
    <t>李广煜</t>
  </si>
  <si>
    <t>李心成</t>
  </si>
  <si>
    <t>杨易丰</t>
  </si>
  <si>
    <t>陈堪奋</t>
  </si>
  <si>
    <t>张鑫楠</t>
  </si>
  <si>
    <t>关华必</t>
  </si>
  <si>
    <t>江飞达</t>
  </si>
  <si>
    <t>罗锐庭</t>
  </si>
  <si>
    <t>朱湛钊</t>
  </si>
  <si>
    <t>黄炜俊</t>
  </si>
  <si>
    <t>陈良梁</t>
  </si>
  <si>
    <t>陈永佳</t>
  </si>
  <si>
    <t>钟梓康</t>
  </si>
  <si>
    <t>凌浩</t>
  </si>
  <si>
    <t>刘倜轩</t>
  </si>
  <si>
    <t>刘英杰</t>
  </si>
  <si>
    <t>冯家良</t>
  </si>
  <si>
    <t>李澄轩</t>
  </si>
  <si>
    <t>刘家豪</t>
  </si>
  <si>
    <t>梁晋培</t>
  </si>
  <si>
    <t>苏智光</t>
  </si>
  <si>
    <t>陈立斌</t>
  </si>
  <si>
    <t>北3B-204</t>
  </si>
  <si>
    <t>祝宗淦</t>
  </si>
  <si>
    <t>李国亮</t>
  </si>
  <si>
    <t>林键鸿</t>
  </si>
  <si>
    <t>袁子健</t>
  </si>
  <si>
    <t>丘伟池</t>
  </si>
  <si>
    <t>曾灵森</t>
  </si>
  <si>
    <t>彭晋</t>
  </si>
  <si>
    <t>刘付世豪</t>
  </si>
  <si>
    <t>仇俊</t>
  </si>
  <si>
    <t>廖炜康</t>
  </si>
  <si>
    <t>张兴鹏</t>
  </si>
  <si>
    <t>肖励烨</t>
  </si>
  <si>
    <t>陈宇强</t>
  </si>
  <si>
    <t>刘芳伟</t>
  </si>
  <si>
    <t>张诺</t>
  </si>
  <si>
    <t>何政豪</t>
  </si>
  <si>
    <t>梁嘉濠</t>
  </si>
  <si>
    <t>梁江鸿</t>
  </si>
  <si>
    <t>赵鸿锋</t>
  </si>
  <si>
    <t>潘显崇</t>
  </si>
  <si>
    <t>陈广展</t>
  </si>
  <si>
    <t>骆象鑫</t>
  </si>
  <si>
    <t>陈俊霖</t>
  </si>
  <si>
    <t>欧阳凌辉</t>
  </si>
  <si>
    <t>王志贤</t>
  </si>
  <si>
    <t>吴焕彬</t>
  </si>
  <si>
    <t>曾逸钊</t>
  </si>
  <si>
    <t>余祖悦</t>
  </si>
  <si>
    <t>赵事成</t>
  </si>
  <si>
    <t>程诗苑</t>
  </si>
  <si>
    <t>北4A-212</t>
  </si>
  <si>
    <t>北4A-214</t>
  </si>
  <si>
    <t>杨颖涛</t>
  </si>
  <si>
    <t>李立超</t>
  </si>
  <si>
    <t>张观宝</t>
  </si>
  <si>
    <t>何晓亮</t>
  </si>
  <si>
    <t>黄震洪</t>
  </si>
  <si>
    <t>刘志杰</t>
  </si>
  <si>
    <t>北4A-217</t>
  </si>
  <si>
    <t>陈家荣</t>
  </si>
  <si>
    <t>胡永豪</t>
  </si>
  <si>
    <t>何厚晔</t>
  </si>
  <si>
    <t>曾泉</t>
  </si>
  <si>
    <t>方炫敬</t>
  </si>
  <si>
    <t>陈卓</t>
  </si>
  <si>
    <t>北4A-305</t>
  </si>
  <si>
    <t>杨俊烨</t>
  </si>
  <si>
    <t>杨彦恒</t>
  </si>
  <si>
    <t>陈健键</t>
  </si>
  <si>
    <t>姚子明</t>
  </si>
  <si>
    <t>余泳锋</t>
  </si>
  <si>
    <t>冼清新</t>
  </si>
  <si>
    <t>北4A-306</t>
  </si>
  <si>
    <t>陈梓鑫</t>
  </si>
  <si>
    <t>李子扬</t>
  </si>
  <si>
    <t>廉嘉旺</t>
  </si>
  <si>
    <t>蔡咏志</t>
  </si>
  <si>
    <t>骆达荣</t>
  </si>
  <si>
    <t>郭冠铭</t>
  </si>
  <si>
    <t>北4A-315</t>
  </si>
  <si>
    <t>方斌</t>
  </si>
  <si>
    <t>刘卓鑫</t>
  </si>
  <si>
    <t>李东生</t>
  </si>
  <si>
    <t>冯达鸿</t>
  </si>
  <si>
    <t>欧阳可葆</t>
  </si>
  <si>
    <t>林良炜</t>
  </si>
  <si>
    <t>北4A-317</t>
  </si>
  <si>
    <t>谭浩钧</t>
  </si>
  <si>
    <t>罗晨</t>
  </si>
  <si>
    <t>叶泓明</t>
  </si>
  <si>
    <t>黄祥懿</t>
  </si>
  <si>
    <t>潘俊朗</t>
  </si>
  <si>
    <t>黄泽威</t>
  </si>
  <si>
    <t>郑美龙</t>
  </si>
  <si>
    <t>林浩楠</t>
  </si>
  <si>
    <t>罗杭健</t>
  </si>
  <si>
    <t>张庆广</t>
  </si>
  <si>
    <t>杨濮</t>
  </si>
  <si>
    <t>北4A-503</t>
  </si>
  <si>
    <t>彭勇华</t>
  </si>
  <si>
    <t>严钟银</t>
  </si>
  <si>
    <t>黎力豪</t>
  </si>
  <si>
    <t>王圣凯</t>
  </si>
  <si>
    <t>陈有钦</t>
  </si>
  <si>
    <t>郭宇涛</t>
  </si>
  <si>
    <t>北4A-504</t>
  </si>
  <si>
    <t>赵良创</t>
  </si>
  <si>
    <t>杨承熹</t>
  </si>
  <si>
    <t>李浩育</t>
  </si>
  <si>
    <t>程泽健</t>
  </si>
  <si>
    <t>邓国豪</t>
  </si>
  <si>
    <t>戴梓树</t>
  </si>
  <si>
    <t>北4A-506</t>
  </si>
  <si>
    <t>严嘉豪</t>
  </si>
  <si>
    <t>龚智业</t>
  </si>
  <si>
    <t>谢富明</t>
  </si>
  <si>
    <t>钟健坡</t>
  </si>
  <si>
    <t>关凯贤</t>
  </si>
  <si>
    <t>马家辉</t>
  </si>
  <si>
    <t>方玫</t>
  </si>
  <si>
    <t>谢嘉欣</t>
  </si>
  <si>
    <t>詹丽婷</t>
  </si>
  <si>
    <t>肖嘉纯</t>
  </si>
  <si>
    <t>冯静</t>
  </si>
  <si>
    <t>北6-301</t>
  </si>
  <si>
    <t>邱锦婉</t>
  </si>
  <si>
    <t>赵雅玲</t>
  </si>
  <si>
    <t>林镁茵</t>
  </si>
  <si>
    <t>汤清银</t>
  </si>
  <si>
    <t>李濠如</t>
  </si>
  <si>
    <t>钟佳君</t>
  </si>
  <si>
    <t>刘倩莹</t>
  </si>
  <si>
    <t>张倩</t>
  </si>
  <si>
    <t>叶艳菁</t>
  </si>
  <si>
    <t>区杨禧</t>
  </si>
  <si>
    <t>北7A-106</t>
  </si>
  <si>
    <t>蒋金峨</t>
  </si>
  <si>
    <t>杨辉程</t>
  </si>
  <si>
    <t>冯子豪</t>
  </si>
  <si>
    <t>陈安文其</t>
  </si>
  <si>
    <t>林坤胜</t>
  </si>
  <si>
    <t>朱海鹏</t>
  </si>
  <si>
    <t>杨敬旭</t>
  </si>
  <si>
    <t>涂宋良</t>
  </si>
  <si>
    <t>李嘉豪</t>
  </si>
  <si>
    <t>朱一君</t>
  </si>
  <si>
    <t>杨勉豪</t>
  </si>
  <si>
    <t>李东海</t>
  </si>
  <si>
    <t>邓子凡</t>
  </si>
  <si>
    <t>傅铭健</t>
  </si>
  <si>
    <t>黄锐文</t>
  </si>
  <si>
    <t>邹锦汇</t>
  </si>
  <si>
    <t>余庆盛</t>
  </si>
  <si>
    <t>丁嘉力</t>
  </si>
  <si>
    <t>欧晓锋</t>
  </si>
  <si>
    <t>甘锦城</t>
  </si>
  <si>
    <t>聂富利</t>
  </si>
  <si>
    <t>梁家成</t>
  </si>
  <si>
    <t>石剑宇</t>
  </si>
  <si>
    <t>北7A-311</t>
  </si>
  <si>
    <t>黄煜</t>
  </si>
  <si>
    <t>刘岳林</t>
  </si>
  <si>
    <t>陈国昭</t>
  </si>
  <si>
    <t>朱金华</t>
  </si>
  <si>
    <t>裴罡</t>
  </si>
  <si>
    <t>何学聪</t>
  </si>
  <si>
    <t>邱泓耿</t>
  </si>
  <si>
    <t>林文精</t>
  </si>
  <si>
    <t>梁小龙</t>
  </si>
  <si>
    <t>黄崇俊</t>
  </si>
  <si>
    <t>陈沛良</t>
  </si>
  <si>
    <t>黄梓桂</t>
  </si>
  <si>
    <t>陈志锋</t>
  </si>
  <si>
    <t>张锐敏</t>
  </si>
  <si>
    <t>曾理</t>
  </si>
  <si>
    <t>廖文海</t>
  </si>
  <si>
    <t>姚红中</t>
  </si>
  <si>
    <t>高建鑫</t>
  </si>
  <si>
    <t>黄李炼</t>
  </si>
  <si>
    <t>区展湛</t>
  </si>
  <si>
    <t>陈宏景</t>
  </si>
  <si>
    <t>钟烨</t>
  </si>
  <si>
    <t>廖锋宇</t>
  </si>
  <si>
    <t>梁梓瀚</t>
  </si>
  <si>
    <t>罗文豪</t>
  </si>
  <si>
    <t>杨潇雨</t>
  </si>
  <si>
    <t>林泽贵</t>
  </si>
  <si>
    <t>何耀龙</t>
  </si>
  <si>
    <t>白佟可</t>
  </si>
  <si>
    <t>陈庆国</t>
  </si>
  <si>
    <t>李泽铨</t>
  </si>
  <si>
    <t>许俊涵</t>
  </si>
  <si>
    <t>林晓伟</t>
  </si>
  <si>
    <t>陈铭浩</t>
  </si>
  <si>
    <t>覃杰文</t>
  </si>
  <si>
    <t>罗光杰</t>
  </si>
  <si>
    <t>北7B-509</t>
  </si>
  <si>
    <t>钟义峰</t>
  </si>
  <si>
    <t>王阳</t>
  </si>
  <si>
    <t>梁瑞平</t>
  </si>
  <si>
    <t>陈梓豪</t>
  </si>
  <si>
    <t>陈振华</t>
  </si>
  <si>
    <t>杨智豪</t>
  </si>
  <si>
    <t>卢子晋</t>
  </si>
  <si>
    <t>许嘉鑫</t>
  </si>
  <si>
    <t>陈建军</t>
  </si>
  <si>
    <t>杨越东</t>
  </si>
  <si>
    <t>林伟民</t>
  </si>
  <si>
    <t>北7B-602</t>
  </si>
  <si>
    <t>黄星华</t>
  </si>
  <si>
    <t>邹鑫</t>
  </si>
  <si>
    <t>吴思伟</t>
  </si>
  <si>
    <t>杨健平</t>
  </si>
  <si>
    <t>巫煜辉</t>
  </si>
  <si>
    <t>赵壮昇</t>
  </si>
  <si>
    <t>房水泉</t>
  </si>
  <si>
    <t>刘康洪</t>
  </si>
  <si>
    <t>林佳豪</t>
  </si>
  <si>
    <t>黄嘉威</t>
  </si>
  <si>
    <t>陈宇锋</t>
  </si>
  <si>
    <t>李宜杰</t>
  </si>
  <si>
    <t>赖志华</t>
  </si>
  <si>
    <t>陈镇威</t>
  </si>
  <si>
    <t>李鸿绅</t>
  </si>
  <si>
    <t>李辉南</t>
  </si>
  <si>
    <t>陈奕森</t>
  </si>
  <si>
    <t>陈梓钒</t>
  </si>
  <si>
    <t>何浩贤</t>
  </si>
  <si>
    <t>叶永彬</t>
  </si>
  <si>
    <t>黄兴波</t>
  </si>
  <si>
    <t>陈万鑫</t>
  </si>
  <si>
    <t>李金和</t>
  </si>
  <si>
    <t>黄楚域</t>
  </si>
  <si>
    <t>2019年学生宿舍水费欠费表                                                                                                                  （计费时间段：2019年3月1日-2019年6月30日）</t>
  </si>
  <si>
    <t>截止缴费日期：2019年7月12日 逾期天数：25天</t>
  </si>
  <si>
    <t>补贴（吨）</t>
  </si>
  <si>
    <t>实缴合计（元）</t>
  </si>
  <si>
    <t>南1-108</t>
  </si>
  <si>
    <t>凌洁</t>
  </si>
  <si>
    <t>谭家茹</t>
  </si>
  <si>
    <t>叶春丽</t>
  </si>
  <si>
    <t>伍妙玲</t>
  </si>
  <si>
    <t>卢维冰</t>
  </si>
  <si>
    <t>石珈颖</t>
  </si>
  <si>
    <t>南1-310</t>
  </si>
  <si>
    <t>陈姝琪</t>
  </si>
  <si>
    <t>张鸽</t>
  </si>
  <si>
    <t>蔡千燕</t>
  </si>
  <si>
    <t>蔡嘉璇</t>
  </si>
  <si>
    <t>吴依青</t>
  </si>
  <si>
    <t>黄紫晴</t>
  </si>
  <si>
    <t>陈奕霖</t>
  </si>
  <si>
    <t>郑志斌</t>
  </si>
  <si>
    <t>冯镇涛</t>
  </si>
  <si>
    <t>周宇翔</t>
  </si>
  <si>
    <t>黄少煌</t>
  </si>
  <si>
    <t>梁宇恒</t>
  </si>
  <si>
    <t>徐大煜</t>
  </si>
  <si>
    <t>高梽伟</t>
  </si>
  <si>
    <t>邓玉豪</t>
  </si>
  <si>
    <t>李子健</t>
  </si>
  <si>
    <t>林志辉</t>
  </si>
  <si>
    <t>黄良新</t>
  </si>
  <si>
    <t>金光俊</t>
  </si>
  <si>
    <t>陈嘉耀</t>
  </si>
  <si>
    <t>梁铭行</t>
  </si>
  <si>
    <t>严是灏</t>
  </si>
  <si>
    <t>关英健</t>
  </si>
  <si>
    <t>麦濠强</t>
  </si>
  <si>
    <t>吴玮</t>
  </si>
  <si>
    <t>陈浩麟</t>
  </si>
  <si>
    <t>吴子杰</t>
  </si>
  <si>
    <t>肖凌峰</t>
  </si>
  <si>
    <t>梁敏烨</t>
  </si>
  <si>
    <t>陶月琳</t>
  </si>
  <si>
    <t>刘娜</t>
  </si>
  <si>
    <t>郭金</t>
  </si>
  <si>
    <t>林海远</t>
  </si>
  <si>
    <t>南3-201</t>
  </si>
  <si>
    <t>朱畅</t>
  </si>
  <si>
    <t>罗翠珊</t>
  </si>
  <si>
    <t>丁绰姿</t>
  </si>
  <si>
    <t>邱思岚</t>
  </si>
  <si>
    <t>骆双好</t>
  </si>
  <si>
    <t>黄思婷</t>
  </si>
  <si>
    <t>南3-202</t>
  </si>
  <si>
    <t>钟洁</t>
  </si>
  <si>
    <t>李夏至</t>
  </si>
  <si>
    <t>和秋菊</t>
  </si>
  <si>
    <t>李傲言</t>
  </si>
  <si>
    <t>廖嘉欣</t>
  </si>
  <si>
    <t>梁清仁</t>
  </si>
  <si>
    <t>南3-510</t>
  </si>
  <si>
    <t>宋祝曼</t>
  </si>
  <si>
    <t>廖海蕴</t>
  </si>
  <si>
    <t>周楚霞</t>
  </si>
  <si>
    <t>陈美宏</t>
  </si>
  <si>
    <t>钟嘉雯</t>
  </si>
  <si>
    <t>江晓敏</t>
  </si>
  <si>
    <t>南3-511</t>
  </si>
  <si>
    <t>黄赵微</t>
  </si>
  <si>
    <t>阮洁明</t>
  </si>
  <si>
    <t>范妹兰</t>
  </si>
  <si>
    <t>林津津</t>
  </si>
  <si>
    <t>余嘉羽</t>
  </si>
  <si>
    <t>南3-609</t>
  </si>
  <si>
    <t>郑河清</t>
  </si>
  <si>
    <t>彭瀚洁</t>
  </si>
  <si>
    <t>陈淑欣</t>
  </si>
  <si>
    <t>黎晓炫</t>
  </si>
  <si>
    <t>罗容</t>
  </si>
  <si>
    <t>毕玉环</t>
  </si>
  <si>
    <t>南3-611</t>
  </si>
  <si>
    <t>徐婉莹</t>
  </si>
  <si>
    <t>邱洛琪</t>
  </si>
  <si>
    <t>黄学欣</t>
  </si>
  <si>
    <t>敖梓源</t>
  </si>
  <si>
    <t>孔少芬</t>
  </si>
  <si>
    <t>刘茵琳</t>
  </si>
  <si>
    <t>南4-111</t>
  </si>
  <si>
    <t>蒋汕汕</t>
  </si>
  <si>
    <t>郑佩茵</t>
  </si>
  <si>
    <t>梁惠琳</t>
  </si>
  <si>
    <t>杨慧敏</t>
  </si>
  <si>
    <t>黄懿雯</t>
  </si>
  <si>
    <t>罗曼菁</t>
  </si>
  <si>
    <t>南5-308</t>
  </si>
  <si>
    <t>郑晓欣</t>
  </si>
  <si>
    <t>陈双</t>
  </si>
  <si>
    <t>赖嘉惠</t>
  </si>
  <si>
    <t>杨惠玲</t>
  </si>
  <si>
    <t>余倩怡</t>
  </si>
  <si>
    <t>南5-401</t>
  </si>
  <si>
    <t>刘颖诗</t>
  </si>
  <si>
    <t>邱文慧</t>
  </si>
  <si>
    <t>孙泽水</t>
  </si>
  <si>
    <t>梁梓燃</t>
  </si>
  <si>
    <t>王丹丹</t>
  </si>
  <si>
    <t>欧慧媚</t>
  </si>
  <si>
    <t>南5-411</t>
  </si>
  <si>
    <t>彭紫婷</t>
  </si>
  <si>
    <t>李嘉婷</t>
  </si>
  <si>
    <t>江思琪</t>
  </si>
  <si>
    <t>郑珠英</t>
  </si>
  <si>
    <t>庞怡诗</t>
  </si>
  <si>
    <t>吴婉晖</t>
  </si>
  <si>
    <t>南5-501</t>
  </si>
  <si>
    <t>余晓冰</t>
  </si>
  <si>
    <t>赵颖珊</t>
  </si>
  <si>
    <t>符金茵</t>
  </si>
  <si>
    <t>杨瑜</t>
  </si>
  <si>
    <t>方锦萍</t>
  </si>
  <si>
    <t>南6-211</t>
  </si>
  <si>
    <t>麦清虹</t>
  </si>
  <si>
    <t>牛思凡</t>
  </si>
  <si>
    <t>郑凯文</t>
  </si>
  <si>
    <t>刘瑜</t>
  </si>
  <si>
    <t>魏志秀</t>
  </si>
  <si>
    <t>南6-502</t>
  </si>
  <si>
    <t>陈保雯</t>
  </si>
  <si>
    <t>莫婷</t>
  </si>
  <si>
    <t>伍绮娜</t>
  </si>
  <si>
    <t>吴晓静</t>
  </si>
  <si>
    <t>高汉惠</t>
  </si>
  <si>
    <t>张淑婷</t>
  </si>
  <si>
    <t>南6-513</t>
  </si>
  <si>
    <t>刘诗莹</t>
  </si>
  <si>
    <t>叶永梅</t>
  </si>
  <si>
    <t>梁丽棋</t>
  </si>
  <si>
    <t>庄窈彬</t>
  </si>
  <si>
    <t>林元乐</t>
  </si>
  <si>
    <t>林晓贞</t>
  </si>
  <si>
    <t>张涣婷</t>
  </si>
  <si>
    <t>甘芷晴</t>
  </si>
  <si>
    <t>林姿姿</t>
  </si>
  <si>
    <t>龙诗欣</t>
  </si>
  <si>
    <t>蔡紫曼</t>
  </si>
  <si>
    <t>南7-605</t>
  </si>
  <si>
    <t>张宝银</t>
  </si>
  <si>
    <t>陈慧婷</t>
  </si>
  <si>
    <t>吕嘉</t>
  </si>
  <si>
    <t>温金华</t>
  </si>
  <si>
    <t>李巧谜</t>
  </si>
  <si>
    <t>钟海丽</t>
  </si>
  <si>
    <t>北1-324</t>
  </si>
  <si>
    <t>郑瑜莹</t>
  </si>
  <si>
    <t>黄易子惠</t>
  </si>
  <si>
    <t>谢琳莉</t>
  </si>
  <si>
    <t>何慧琳</t>
  </si>
  <si>
    <t>练沿佐</t>
  </si>
  <si>
    <t>许旨欣</t>
  </si>
  <si>
    <t>北1-329</t>
  </si>
  <si>
    <t>谢薇</t>
  </si>
  <si>
    <t>李璇</t>
  </si>
  <si>
    <t>潘雪儿</t>
  </si>
  <si>
    <t>莫韵怡</t>
  </si>
  <si>
    <t>游晓彤</t>
  </si>
  <si>
    <t>苏艺彤</t>
  </si>
  <si>
    <t>北1-330</t>
  </si>
  <si>
    <t>招慧欣</t>
  </si>
  <si>
    <t>邓欣茹</t>
  </si>
  <si>
    <t>朱丽霞</t>
  </si>
  <si>
    <t>邓冬霞</t>
  </si>
  <si>
    <t>张敏</t>
  </si>
  <si>
    <t>谢晓敏</t>
  </si>
  <si>
    <t>成桂红</t>
  </si>
  <si>
    <t>陈恩妮</t>
  </si>
  <si>
    <t>苏美琪</t>
  </si>
  <si>
    <t>王晓娜</t>
  </si>
  <si>
    <t>蒙泳媛</t>
  </si>
  <si>
    <t>北2-110</t>
  </si>
  <si>
    <t>梁倩倩</t>
  </si>
  <si>
    <t>杨文荟</t>
  </si>
  <si>
    <t>刘洪君</t>
  </si>
  <si>
    <t>杨玢玥</t>
  </si>
  <si>
    <t>余智仙</t>
  </si>
  <si>
    <t>李佳欣</t>
  </si>
  <si>
    <t>北2-113</t>
  </si>
  <si>
    <t>叶渝文</t>
  </si>
  <si>
    <t>丘雅静</t>
  </si>
  <si>
    <t>李锴欣</t>
  </si>
  <si>
    <t>白怡璟</t>
  </si>
  <si>
    <t>林芷琼</t>
  </si>
  <si>
    <t>严颖欣</t>
  </si>
  <si>
    <t>郑舒眉</t>
  </si>
  <si>
    <t>北2-132</t>
  </si>
  <si>
    <t>丁婧</t>
  </si>
  <si>
    <t>鲍珍珍</t>
  </si>
  <si>
    <t>谢倩怡</t>
  </si>
  <si>
    <t>李雅杏</t>
  </si>
  <si>
    <t>牛琲琲</t>
  </si>
  <si>
    <t>林童晶</t>
  </si>
  <si>
    <t>陈英华</t>
  </si>
  <si>
    <t>曹琪杨</t>
  </si>
  <si>
    <t>柯泽莹</t>
  </si>
  <si>
    <t>曾嘉明</t>
  </si>
  <si>
    <t>张慧媚</t>
  </si>
  <si>
    <t>陈淑斌</t>
  </si>
  <si>
    <t>北2-201</t>
  </si>
  <si>
    <t>何子晴</t>
  </si>
  <si>
    <t>潘敏</t>
  </si>
  <si>
    <t>黎嘉琪</t>
  </si>
  <si>
    <t>马梦婷</t>
  </si>
  <si>
    <t>曾晓樾</t>
  </si>
  <si>
    <t>陈舒雅</t>
  </si>
  <si>
    <t>李沛</t>
  </si>
  <si>
    <t>陈文慧</t>
  </si>
  <si>
    <t>范紫琪</t>
  </si>
  <si>
    <t>黎韵怡</t>
  </si>
  <si>
    <t>丘翡翠</t>
  </si>
  <si>
    <t>黎颖婷</t>
  </si>
  <si>
    <t>黄敏</t>
  </si>
  <si>
    <t>北2-237</t>
  </si>
  <si>
    <t>朱洁莹</t>
  </si>
  <si>
    <t>黎桂萱</t>
  </si>
  <si>
    <t>莫小晨</t>
  </si>
  <si>
    <t>曾梦</t>
  </si>
  <si>
    <t>朱怡蓉</t>
  </si>
  <si>
    <t>李莹莹</t>
  </si>
  <si>
    <t>张燕霞</t>
  </si>
  <si>
    <t>苏晓清</t>
  </si>
  <si>
    <t>何小燕</t>
  </si>
  <si>
    <t>谢晓丽</t>
  </si>
  <si>
    <t>吴静静</t>
  </si>
  <si>
    <t>吴垠芬</t>
  </si>
  <si>
    <t>北2-328</t>
  </si>
  <si>
    <t>王紫慧</t>
  </si>
  <si>
    <t>徐瑞婕</t>
  </si>
  <si>
    <t>黄琦恩</t>
  </si>
  <si>
    <t>梁子滢</t>
  </si>
  <si>
    <t>赵子玲</t>
  </si>
  <si>
    <t>温秋静</t>
  </si>
  <si>
    <t>北2-413</t>
  </si>
  <si>
    <t>陈妙巧</t>
  </si>
  <si>
    <t>梁学玲</t>
  </si>
  <si>
    <t>曾超诗</t>
  </si>
  <si>
    <t>林丽娜</t>
  </si>
  <si>
    <t>邱雅婷</t>
  </si>
  <si>
    <t>吴述棱</t>
  </si>
  <si>
    <t>谢秋嫦</t>
  </si>
  <si>
    <t>钟杰言</t>
  </si>
  <si>
    <t>北2-538</t>
  </si>
  <si>
    <t>曾成佳</t>
  </si>
  <si>
    <t>吴丽奇</t>
  </si>
  <si>
    <t>陈梓欢</t>
  </si>
  <si>
    <t>嵇诗婷</t>
  </si>
  <si>
    <t>李海清</t>
  </si>
  <si>
    <t>北2-620</t>
  </si>
  <si>
    <t>谢雅敏</t>
  </si>
  <si>
    <t>吴洁莹</t>
  </si>
  <si>
    <t>黄婧</t>
  </si>
  <si>
    <t>肖芷若</t>
  </si>
  <si>
    <t>杨继蓉</t>
  </si>
  <si>
    <t>北3A-106</t>
  </si>
  <si>
    <t>钟丰泽</t>
  </si>
  <si>
    <t>陈铠</t>
  </si>
  <si>
    <t>林峻</t>
  </si>
  <si>
    <t>侯杨筝</t>
  </si>
  <si>
    <t>朱志鹏</t>
  </si>
  <si>
    <t>吕子俊</t>
  </si>
  <si>
    <t>廖文钦</t>
  </si>
  <si>
    <t>肖泽成</t>
  </si>
  <si>
    <t>吕一鑫</t>
  </si>
  <si>
    <t>邓灿强</t>
  </si>
  <si>
    <t>陈煌华</t>
  </si>
  <si>
    <t>李科艺</t>
  </si>
  <si>
    <t>李国荣</t>
  </si>
  <si>
    <t>姚梓恒</t>
  </si>
  <si>
    <t>黄金雨</t>
  </si>
  <si>
    <t>宁豪明</t>
  </si>
  <si>
    <t>吴墩杭</t>
  </si>
  <si>
    <t>韦树豪</t>
  </si>
  <si>
    <t>北3A-206</t>
  </si>
  <si>
    <t>余僖</t>
  </si>
  <si>
    <t>雷泽军</t>
  </si>
  <si>
    <t>杨灿钦</t>
  </si>
  <si>
    <t>廖逸钦</t>
  </si>
  <si>
    <t>刘宇宸</t>
  </si>
  <si>
    <t>巫启聪</t>
  </si>
  <si>
    <t>陈智霖</t>
  </si>
  <si>
    <t>郭武丹</t>
  </si>
  <si>
    <t>雷竣淇</t>
  </si>
  <si>
    <t>凌秋杰</t>
  </si>
  <si>
    <t>陈浩森</t>
  </si>
  <si>
    <t>郭政燃</t>
  </si>
  <si>
    <t>钟佳明</t>
  </si>
  <si>
    <t>崔家文</t>
  </si>
  <si>
    <t>刘荣国</t>
  </si>
  <si>
    <t>何俊逸</t>
  </si>
  <si>
    <t>温俊浩</t>
  </si>
  <si>
    <t>吴逸轩</t>
  </si>
  <si>
    <t>北3A-406</t>
  </si>
  <si>
    <t>陈吴铭</t>
  </si>
  <si>
    <t>古权锋</t>
  </si>
  <si>
    <t>王杰</t>
  </si>
  <si>
    <t>梁军</t>
  </si>
  <si>
    <t>陈名伟</t>
  </si>
  <si>
    <t>北3A-411</t>
  </si>
  <si>
    <t>邹勇帆</t>
  </si>
  <si>
    <t>陈晓绵</t>
  </si>
  <si>
    <t>涂志铨</t>
  </si>
  <si>
    <t>郑云飞</t>
  </si>
  <si>
    <t>郑梓唐</t>
  </si>
  <si>
    <t>廖卓男</t>
  </si>
  <si>
    <t>郑家潘</t>
  </si>
  <si>
    <t>梁栩链</t>
  </si>
  <si>
    <t>廖世泽</t>
  </si>
  <si>
    <t>郑斌</t>
  </si>
  <si>
    <t>余权倍</t>
  </si>
  <si>
    <t>梁锦秋</t>
  </si>
  <si>
    <t>黄昊鹏</t>
  </si>
  <si>
    <t>黄建民</t>
  </si>
  <si>
    <t>邓翔曦</t>
  </si>
  <si>
    <t>杨金霖</t>
  </si>
  <si>
    <t>张远炬</t>
  </si>
  <si>
    <t>林炳宗</t>
  </si>
  <si>
    <t>北3B-506</t>
  </si>
  <si>
    <t>李佳钦</t>
  </si>
  <si>
    <t>彭程</t>
  </si>
  <si>
    <t>曾春晓</t>
  </si>
  <si>
    <t>陈正洪</t>
  </si>
  <si>
    <t>钟锦乐</t>
  </si>
  <si>
    <t>卢鑫涛</t>
  </si>
  <si>
    <t>叶炳全</t>
  </si>
  <si>
    <t>吕国伟</t>
  </si>
  <si>
    <t>王伟荣</t>
  </si>
  <si>
    <t>李铭杰</t>
  </si>
  <si>
    <t>郑锐斌</t>
  </si>
  <si>
    <t>北3B-609</t>
  </si>
  <si>
    <t>凌浩杰</t>
  </si>
  <si>
    <t>陈景</t>
  </si>
  <si>
    <t>刘港</t>
  </si>
  <si>
    <t>甘宇祺</t>
  </si>
  <si>
    <t>黄华杰</t>
  </si>
  <si>
    <t>许浩钊</t>
  </si>
  <si>
    <t>北3B-611</t>
  </si>
  <si>
    <t>谭启华</t>
  </si>
  <si>
    <t>关永辉</t>
  </si>
  <si>
    <t>曾茂林</t>
  </si>
  <si>
    <t>郑奕楠</t>
  </si>
  <si>
    <t>区竞业</t>
  </si>
  <si>
    <t>官纬旭</t>
  </si>
  <si>
    <t>北4A-113</t>
  </si>
  <si>
    <t>许炜成</t>
  </si>
  <si>
    <t>沈浩锋</t>
  </si>
  <si>
    <t>孙星</t>
  </si>
  <si>
    <t>王李东</t>
  </si>
  <si>
    <t>吴晓捷</t>
  </si>
  <si>
    <t>北4A-117</t>
  </si>
  <si>
    <t>邱小满</t>
  </si>
  <si>
    <t>陈卓亮</t>
  </si>
  <si>
    <t>卓壮欣</t>
  </si>
  <si>
    <t>李嘉炫</t>
  </si>
  <si>
    <t>曾维嘉</t>
  </si>
  <si>
    <t>安晓炀</t>
  </si>
  <si>
    <t>李锌鹏</t>
  </si>
  <si>
    <t>陈安健</t>
  </si>
  <si>
    <t>罗金腾</t>
  </si>
  <si>
    <t>尹晨烨</t>
  </si>
  <si>
    <t>北4A-213</t>
  </si>
  <si>
    <t>詹嘉文</t>
  </si>
  <si>
    <t>郭海龙</t>
  </si>
  <si>
    <t>何茹昊</t>
  </si>
  <si>
    <t>刘炳杰</t>
  </si>
  <si>
    <t>孙桂清</t>
  </si>
  <si>
    <t>北4A-216</t>
  </si>
  <si>
    <t>何泓达</t>
  </si>
  <si>
    <t>周子舜</t>
  </si>
  <si>
    <t>赖良炜</t>
  </si>
  <si>
    <t>梁益来</t>
  </si>
  <si>
    <t>欧思杰</t>
  </si>
  <si>
    <t>方辛</t>
  </si>
  <si>
    <t>尹江楷</t>
  </si>
  <si>
    <t>何文豪</t>
  </si>
  <si>
    <t>苏建鸿</t>
  </si>
  <si>
    <t>梁金明</t>
  </si>
  <si>
    <t>罗培</t>
  </si>
  <si>
    <t>黎浩杨</t>
  </si>
  <si>
    <t>丁昌宇</t>
  </si>
  <si>
    <t>陈泽林</t>
  </si>
  <si>
    <t>姚俊伟</t>
  </si>
  <si>
    <t>余子杰</t>
  </si>
  <si>
    <t>李浩霖</t>
  </si>
  <si>
    <t>北4A-314</t>
  </si>
  <si>
    <t>杨超</t>
  </si>
  <si>
    <t>林振东</t>
  </si>
  <si>
    <t>黄泽一</t>
  </si>
  <si>
    <t>甘定浩</t>
  </si>
  <si>
    <t>吴特裕</t>
  </si>
  <si>
    <t>褥善学</t>
  </si>
  <si>
    <t>王嘉晖</t>
  </si>
  <si>
    <t>北4A-502</t>
  </si>
  <si>
    <t>陈灏宇</t>
  </si>
  <si>
    <t>曾焯文</t>
  </si>
  <si>
    <t>黄浩龙</t>
  </si>
  <si>
    <t>罗健超</t>
  </si>
  <si>
    <t>廖俊晖</t>
  </si>
  <si>
    <t>叶富强</t>
  </si>
  <si>
    <t>北6-415</t>
  </si>
  <si>
    <t>谢海儿</t>
  </si>
  <si>
    <t>唐渝茜</t>
  </si>
  <si>
    <t>陈淑瑶</t>
  </si>
  <si>
    <t>黄童洁</t>
  </si>
  <si>
    <t>蓝雨嫣</t>
  </si>
  <si>
    <t>何添俊</t>
  </si>
  <si>
    <t>胡砥斌</t>
  </si>
  <si>
    <t>谢志安</t>
  </si>
  <si>
    <t>候贵华</t>
  </si>
  <si>
    <t>吴泽锋</t>
  </si>
  <si>
    <t>李润政</t>
  </si>
  <si>
    <t>包振峯</t>
  </si>
  <si>
    <t>陈君阳</t>
  </si>
  <si>
    <t>沈祥祥</t>
  </si>
  <si>
    <t>陈褀隆</t>
  </si>
  <si>
    <t>罗师港</t>
  </si>
  <si>
    <t>成延博</t>
  </si>
  <si>
    <t>北7A-119</t>
  </si>
  <si>
    <t>杨立信</t>
  </si>
  <si>
    <t>黎志泳</t>
  </si>
  <si>
    <t>吕潭德</t>
  </si>
  <si>
    <t>戴泽荣</t>
  </si>
  <si>
    <t>林雨茂</t>
  </si>
  <si>
    <t>陈俊杰</t>
  </si>
  <si>
    <t>北7A-402</t>
  </si>
  <si>
    <t>赵展雄</t>
  </si>
  <si>
    <t>李伟雄</t>
  </si>
  <si>
    <t>黄文珊</t>
  </si>
  <si>
    <t>容嘉俊</t>
  </si>
  <si>
    <t>李泽荣</t>
  </si>
  <si>
    <t>曾文治</t>
  </si>
  <si>
    <t>冯峻伟</t>
  </si>
  <si>
    <t>程文奇</t>
  </si>
  <si>
    <t>沈旭杰</t>
  </si>
  <si>
    <t>何文俊</t>
  </si>
  <si>
    <t>李昊阳</t>
  </si>
  <si>
    <t>练文俊</t>
  </si>
  <si>
    <t>崔健文</t>
  </si>
  <si>
    <t>谭皓文</t>
  </si>
  <si>
    <t>陈铭威</t>
  </si>
  <si>
    <t>吴嘉璐</t>
  </si>
  <si>
    <t>李希成</t>
  </si>
  <si>
    <t>陈银华</t>
  </si>
  <si>
    <t>黄星皓</t>
  </si>
  <si>
    <t>钟家州</t>
  </si>
  <si>
    <t>赵沛谦</t>
  </si>
  <si>
    <t>李演俊</t>
  </si>
  <si>
    <t>吴雨镜</t>
  </si>
  <si>
    <t>梁键均</t>
  </si>
  <si>
    <t>钟汉林</t>
  </si>
  <si>
    <t>张小杰</t>
  </si>
  <si>
    <t>杨盛运</t>
  </si>
  <si>
    <t>曾应金</t>
  </si>
  <si>
    <t>叶祥勇</t>
  </si>
  <si>
    <t>杨万忠</t>
  </si>
  <si>
    <t>北7B-517</t>
  </si>
  <si>
    <t>何浩威</t>
  </si>
  <si>
    <t>陈熙炫</t>
  </si>
  <si>
    <t>梁文磊</t>
  </si>
  <si>
    <t>凌新</t>
  </si>
  <si>
    <t>苏晖杰</t>
  </si>
  <si>
    <t>关振杰</t>
  </si>
  <si>
    <t>次旺恩珠</t>
  </si>
  <si>
    <t>饶启洋</t>
  </si>
  <si>
    <t>邓志濠</t>
  </si>
  <si>
    <t>龙俊杰</t>
  </si>
  <si>
    <t>余启生</t>
  </si>
  <si>
    <t>张鑫磊</t>
  </si>
  <si>
    <t>赵房平</t>
  </si>
  <si>
    <t>陈放</t>
  </si>
  <si>
    <t>刘峻达</t>
  </si>
  <si>
    <t>陈梓峰</t>
  </si>
  <si>
    <t>戴嘉明</t>
  </si>
  <si>
    <t>尤其好</t>
  </si>
  <si>
    <t>胡家浚</t>
  </si>
  <si>
    <t>邓龙海</t>
  </si>
  <si>
    <t>冼嘉铭</t>
  </si>
  <si>
    <t>谢铭煌</t>
  </si>
  <si>
    <t>陈任翔</t>
  </si>
  <si>
    <t>叶思伟</t>
  </si>
  <si>
    <t>北7B-606</t>
  </si>
  <si>
    <t>陈俊彬</t>
  </si>
  <si>
    <t>吴易峰</t>
  </si>
  <si>
    <t>姚子扬</t>
  </si>
  <si>
    <t>孙茂晟</t>
  </si>
  <si>
    <t>谢锦鑫</t>
  </si>
  <si>
    <t>叶士胜</t>
  </si>
  <si>
    <t>北7B-609</t>
  </si>
  <si>
    <t>北7B-618</t>
  </si>
  <si>
    <t>陈迪森</t>
  </si>
  <si>
    <t>林华骏</t>
  </si>
  <si>
    <t>卢秋岷</t>
  </si>
  <si>
    <t>刘锦荣</t>
  </si>
  <si>
    <t>陈韬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</si>
</sst>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  <numFmt numFmtId="178" formatCode="0.0_ "/>
    <numFmt numFmtId="179" formatCode="0.00;[Red]0.00"/>
    <numFmt numFmtId="180" formatCode="0_);[Red]\(0\)"/>
    <numFmt numFmtId="181" formatCode="0.0_);[Red]\(0.0\)"/>
    <numFmt numFmtId="182" formatCode="0_ "/>
    <numFmt numFmtId="183" formatCode="#,##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5" fillId="21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30" borderId="21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33" borderId="22" applyNumberFormat="0" applyAlignment="0" applyProtection="0">
      <alignment vertical="center"/>
    </xf>
    <xf numFmtId="0" fontId="31" fillId="33" borderId="18" applyNumberFormat="0" applyAlignment="0" applyProtection="0">
      <alignment vertical="center"/>
    </xf>
    <xf numFmtId="0" fontId="28" fillId="29" borderId="2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0" fillId="0" borderId="0" applyNumberFormat="0" applyFill="0" applyBorder="0" applyAlignment="0" applyProtection="0"/>
    <xf numFmtId="0" fontId="22" fillId="0" borderId="17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0" fillId="0" borderId="0"/>
  </cellStyleXfs>
  <cellXfs count="363">
    <xf numFmtId="0" fontId="0" fillId="0" borderId="0" xfId="0"/>
    <xf numFmtId="0" fontId="1" fillId="2" borderId="0" xfId="0" applyFont="1" applyFill="1" applyBorder="1" applyAlignment="1" applyProtection="1"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/>
    <xf numFmtId="0" fontId="1" fillId="2" borderId="0" xfId="0" applyNumberFormat="1" applyFont="1" applyFill="1" applyBorder="1" applyAlignment="1" applyProtection="1">
      <alignment vertical="center"/>
    </xf>
    <xf numFmtId="0" fontId="0" fillId="2" borderId="0" xfId="0" applyFont="1" applyFill="1" applyAlignment="1">
      <alignment vertical="center"/>
    </xf>
    <xf numFmtId="176" fontId="0" fillId="2" borderId="0" xfId="0" applyNumberFormat="1" applyFont="1" applyFill="1" applyAlignment="1">
      <alignment vertical="center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78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79" fontId="1" fillId="2" borderId="1" xfId="0" applyNumberFormat="1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7" fontId="5" fillId="2" borderId="3" xfId="0" applyNumberFormat="1" applyFont="1" applyFill="1" applyBorder="1" applyAlignment="1">
      <alignment horizontal="center" vertical="center"/>
    </xf>
    <xf numFmtId="177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Protection="1">
      <protection locked="0"/>
    </xf>
    <xf numFmtId="178" fontId="0" fillId="2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176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177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178" fontId="1" fillId="2" borderId="1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7" fontId="1" fillId="2" borderId="8" xfId="0" applyNumberFormat="1" applyFont="1" applyFill="1" applyBorder="1" applyAlignment="1">
      <alignment horizontal="center" vertical="center"/>
    </xf>
    <xf numFmtId="178" fontId="1" fillId="2" borderId="3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 applyProtection="1">
      <alignment horizontal="center" vertical="center"/>
    </xf>
    <xf numFmtId="178" fontId="1" fillId="2" borderId="4" xfId="0" applyNumberFormat="1" applyFont="1" applyFill="1" applyBorder="1" applyAlignment="1">
      <alignment horizontal="center" vertical="center"/>
    </xf>
    <xf numFmtId="177" fontId="1" fillId="2" borderId="4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 applyProtection="1">
      <alignment vertical="center"/>
      <protection locked="0"/>
    </xf>
    <xf numFmtId="178" fontId="5" fillId="2" borderId="3" xfId="0" applyNumberFormat="1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vertical="center"/>
    </xf>
    <xf numFmtId="176" fontId="1" fillId="2" borderId="0" xfId="0" applyNumberFormat="1" applyFont="1" applyFill="1" applyAlignment="1"/>
    <xf numFmtId="176" fontId="1" fillId="2" borderId="3" xfId="0" applyNumberFormat="1" applyFont="1" applyFill="1" applyBorder="1" applyAlignment="1">
      <alignment horizontal="center"/>
    </xf>
    <xf numFmtId="180" fontId="1" fillId="2" borderId="6" xfId="0" applyNumberFormat="1" applyFont="1" applyFill="1" applyBorder="1" applyAlignment="1">
      <alignment horizontal="center" vertical="center" wrapText="1"/>
    </xf>
    <xf numFmtId="176" fontId="0" fillId="2" borderId="3" xfId="0" applyNumberFormat="1" applyFont="1" applyFill="1" applyBorder="1" applyAlignment="1" applyProtection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180" fontId="1" fillId="2" borderId="7" xfId="0" applyNumberFormat="1" applyFont="1" applyFill="1" applyBorder="1" applyAlignment="1">
      <alignment horizontal="center" vertical="center" wrapText="1"/>
    </xf>
    <xf numFmtId="176" fontId="1" fillId="2" borderId="6" xfId="0" applyNumberFormat="1" applyFont="1" applyFill="1" applyBorder="1" applyAlignment="1">
      <alignment horizontal="center" vertical="center"/>
    </xf>
    <xf numFmtId="180" fontId="4" fillId="2" borderId="3" xfId="0" applyNumberFormat="1" applyFont="1" applyFill="1" applyBorder="1" applyAlignment="1">
      <alignment horizontal="center" vertical="center" wrapText="1"/>
    </xf>
    <xf numFmtId="180" fontId="1" fillId="2" borderId="9" xfId="0" applyNumberFormat="1" applyFont="1" applyFill="1" applyBorder="1" applyAlignment="1">
      <alignment horizontal="center" vertical="center"/>
    </xf>
    <xf numFmtId="180" fontId="1" fillId="2" borderId="3" xfId="0" applyNumberFormat="1" applyFont="1" applyFill="1" applyBorder="1" applyAlignment="1">
      <alignment horizontal="center" vertical="center"/>
    </xf>
    <xf numFmtId="181" fontId="1" fillId="2" borderId="3" xfId="0" applyNumberFormat="1" applyFont="1" applyFill="1" applyBorder="1" applyAlignment="1">
      <alignment horizontal="center" vertical="center"/>
    </xf>
    <xf numFmtId="180" fontId="1" fillId="2" borderId="3" xfId="0" applyNumberFormat="1" applyFont="1" applyFill="1" applyBorder="1" applyAlignment="1" applyProtection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177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178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178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182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177" fontId="1" fillId="0" borderId="3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1" fillId="0" borderId="3" xfId="0" applyNumberFormat="1" applyFont="1" applyFill="1" applyBorder="1" applyAlignment="1">
      <alignment horizontal="center" vertical="center"/>
    </xf>
    <xf numFmtId="179" fontId="1" fillId="0" borderId="3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  <protection locked="0"/>
    </xf>
    <xf numFmtId="177" fontId="1" fillId="0" borderId="4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vertical="center"/>
    </xf>
    <xf numFmtId="177" fontId="5" fillId="0" borderId="3" xfId="0" applyNumberFormat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8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8" fontId="4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178" fontId="7" fillId="0" borderId="3" xfId="0" applyNumberFormat="1" applyFont="1" applyBorder="1" applyAlignment="1">
      <alignment vertical="center"/>
    </xf>
    <xf numFmtId="177" fontId="7" fillId="0" borderId="3" xfId="0" applyNumberFormat="1" applyFont="1" applyBorder="1" applyAlignment="1">
      <alignment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50" applyFont="1" applyFill="1" applyBorder="1" applyAlignment="1">
      <alignment horizontal="center"/>
    </xf>
    <xf numFmtId="0" fontId="1" fillId="2" borderId="6" xfId="50" applyFont="1" applyFill="1" applyBorder="1" applyAlignment="1">
      <alignment horizontal="center" vertical="center" wrapText="1"/>
    </xf>
    <xf numFmtId="0" fontId="4" fillId="2" borderId="3" xfId="50" applyNumberFormat="1" applyFont="1" applyFill="1" applyBorder="1" applyAlignment="1" applyProtection="1">
      <alignment horizontal="center" vertical="center" wrapText="1"/>
    </xf>
    <xf numFmtId="0" fontId="1" fillId="2" borderId="3" xfId="50" applyFont="1" applyFill="1" applyBorder="1" applyAlignment="1">
      <alignment horizontal="center" vertical="center" wrapText="1"/>
    </xf>
    <xf numFmtId="0" fontId="1" fillId="2" borderId="3" xfId="50" applyFont="1" applyFill="1" applyBorder="1" applyAlignment="1">
      <alignment horizontal="center" vertical="center"/>
    </xf>
    <xf numFmtId="0" fontId="4" fillId="2" borderId="6" xfId="50" applyFont="1" applyFill="1" applyBorder="1" applyAlignment="1">
      <alignment horizontal="center" vertical="center" wrapText="1"/>
    </xf>
    <xf numFmtId="0" fontId="4" fillId="2" borderId="0" xfId="50" applyNumberFormat="1" applyFont="1" applyFill="1" applyBorder="1" applyAlignment="1" applyProtection="1">
      <alignment horizontal="center" vertical="center" wrapText="1"/>
    </xf>
    <xf numFmtId="0" fontId="4" fillId="2" borderId="14" xfId="50" applyNumberFormat="1" applyFont="1" applyFill="1" applyBorder="1" applyAlignment="1" applyProtection="1">
      <alignment horizontal="center" vertical="center" wrapText="1"/>
    </xf>
    <xf numFmtId="0" fontId="1" fillId="2" borderId="6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4" fillId="2" borderId="3" xfId="5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/>
    </xf>
    <xf numFmtId="0" fontId="1" fillId="2" borderId="9" xfId="50" applyFont="1" applyFill="1" applyBorder="1" applyAlignment="1">
      <alignment horizontal="center" vertical="center"/>
    </xf>
    <xf numFmtId="178" fontId="1" fillId="2" borderId="3" xfId="50" applyNumberFormat="1" applyFont="1" applyFill="1" applyBorder="1" applyAlignment="1">
      <alignment horizontal="center" vertical="center"/>
    </xf>
    <xf numFmtId="177" fontId="1" fillId="2" borderId="3" xfId="50" applyNumberFormat="1" applyFont="1" applyFill="1" applyBorder="1" applyAlignment="1">
      <alignment horizontal="center" vertical="center"/>
    </xf>
    <xf numFmtId="178" fontId="1" fillId="2" borderId="4" xfId="50" applyNumberFormat="1" applyFont="1" applyFill="1" applyBorder="1" applyAlignment="1">
      <alignment horizontal="center" vertical="center"/>
    </xf>
    <xf numFmtId="177" fontId="1" fillId="2" borderId="4" xfId="50" applyNumberFormat="1" applyFont="1" applyFill="1" applyBorder="1" applyAlignment="1">
      <alignment horizontal="center" vertical="center"/>
    </xf>
    <xf numFmtId="0" fontId="1" fillId="2" borderId="8" xfId="50" applyFont="1" applyFill="1" applyBorder="1" applyAlignment="1">
      <alignment horizontal="center" vertical="center"/>
    </xf>
    <xf numFmtId="0" fontId="1" fillId="2" borderId="0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178" fontId="1" fillId="2" borderId="1" xfId="50" applyNumberFormat="1" applyFont="1" applyFill="1" applyBorder="1" applyAlignment="1">
      <alignment horizontal="center" vertical="center"/>
    </xf>
    <xf numFmtId="177" fontId="1" fillId="2" borderId="1" xfId="50" applyNumberFormat="1" applyFont="1" applyFill="1" applyBorder="1" applyAlignment="1">
      <alignment horizontal="center" vertical="center"/>
    </xf>
    <xf numFmtId="176" fontId="1" fillId="2" borderId="1" xfId="50" applyNumberFormat="1" applyFont="1" applyFill="1" applyBorder="1" applyAlignment="1">
      <alignment horizontal="center" vertical="center"/>
    </xf>
    <xf numFmtId="179" fontId="1" fillId="2" borderId="3" xfId="50" applyNumberFormat="1" applyFont="1" applyFill="1" applyBorder="1" applyAlignment="1">
      <alignment horizontal="center" vertical="center"/>
    </xf>
    <xf numFmtId="179" fontId="1" fillId="2" borderId="1" xfId="50" applyNumberFormat="1" applyFont="1" applyFill="1" applyBorder="1" applyAlignment="1">
      <alignment horizontal="center" vertical="center"/>
    </xf>
    <xf numFmtId="0" fontId="1" fillId="2" borderId="3" xfId="50" applyNumberFormat="1" applyFont="1" applyFill="1" applyBorder="1" applyAlignment="1" applyProtection="1">
      <alignment horizontal="center" vertical="center"/>
    </xf>
    <xf numFmtId="0" fontId="1" fillId="2" borderId="9" xfId="5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0" fontId="1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center"/>
      <protection locked="0"/>
    </xf>
    <xf numFmtId="0" fontId="1" fillId="2" borderId="8" xfId="0" applyFont="1" applyFill="1" applyBorder="1" applyAlignment="1">
      <alignment horizontal="center" vertical="center"/>
    </xf>
    <xf numFmtId="178" fontId="1" fillId="2" borderId="8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vertical="center"/>
    </xf>
    <xf numFmtId="176" fontId="1" fillId="2" borderId="14" xfId="0" applyNumberFormat="1" applyFont="1" applyFill="1" applyBorder="1" applyAlignment="1">
      <alignment vertical="center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78" fontId="7" fillId="2" borderId="3" xfId="0" applyNumberFormat="1" applyFont="1" applyFill="1" applyBorder="1" applyAlignment="1">
      <alignment vertical="center"/>
    </xf>
    <xf numFmtId="177" fontId="7" fillId="2" borderId="3" xfId="0" applyNumberFormat="1" applyFont="1" applyFill="1" applyBorder="1" applyAlignment="1">
      <alignment vertical="center"/>
    </xf>
    <xf numFmtId="0" fontId="1" fillId="2" borderId="0" xfId="0" applyNumberFormat="1" applyFont="1" applyFill="1" applyBorder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176" fontId="1" fillId="2" borderId="0" xfId="0" applyNumberFormat="1" applyFont="1" applyFill="1"/>
    <xf numFmtId="0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83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83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83" fontId="1" fillId="2" borderId="4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183" fontId="1" fillId="2" borderId="4" xfId="0" applyNumberFormat="1" applyFont="1" applyFill="1" applyBorder="1" applyAlignment="1" applyProtection="1">
      <alignment horizontal="center" vertical="center"/>
    </xf>
    <xf numFmtId="183" fontId="1" fillId="2" borderId="3" xfId="0" applyNumberFormat="1" applyFont="1" applyFill="1" applyBorder="1" applyAlignment="1">
      <alignment horizontal="center" vertical="center"/>
    </xf>
    <xf numFmtId="183" fontId="1" fillId="2" borderId="3" xfId="0" applyNumberFormat="1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178" fontId="9" fillId="2" borderId="3" xfId="0" applyNumberFormat="1" applyFont="1" applyFill="1" applyBorder="1" applyAlignment="1">
      <alignment vertical="center"/>
    </xf>
    <xf numFmtId="177" fontId="9" fillId="2" borderId="3" xfId="0" applyNumberFormat="1" applyFont="1" applyFill="1" applyBorder="1" applyAlignment="1">
      <alignment vertical="center"/>
    </xf>
    <xf numFmtId="0" fontId="1" fillId="0" borderId="0" xfId="0" applyFont="1" applyBorder="1" applyProtection="1">
      <protection locked="0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left"/>
    </xf>
    <xf numFmtId="177" fontId="0" fillId="0" borderId="0" xfId="0" applyNumberFormat="1" applyFont="1"/>
    <xf numFmtId="176" fontId="1" fillId="0" borderId="0" xfId="0" applyNumberFormat="1" applyFont="1" applyFill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NumberFormat="1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vertical="center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178" fontId="1" fillId="0" borderId="8" xfId="0" applyNumberFormat="1" applyFont="1" applyFill="1" applyBorder="1" applyAlignment="1">
      <alignment horizontal="center" vertical="center"/>
    </xf>
    <xf numFmtId="177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176" fontId="1" fillId="0" borderId="8" xfId="0" applyNumberFormat="1" applyFont="1" applyFill="1" applyBorder="1" applyAlignment="1">
      <alignment vertical="center"/>
    </xf>
    <xf numFmtId="177" fontId="1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5" fillId="0" borderId="3" xfId="0" applyNumberFormat="1" applyFont="1" applyBorder="1" applyAlignment="1">
      <alignment horizontal="center" vertical="center"/>
    </xf>
    <xf numFmtId="0" fontId="1" fillId="0" borderId="0" xfId="0" applyFont="1" applyFill="1" applyBorder="1" applyProtection="1">
      <protection locked="0"/>
    </xf>
    <xf numFmtId="176" fontId="1" fillId="0" borderId="14" xfId="0" applyNumberFormat="1" applyFont="1" applyFill="1" applyBorder="1" applyAlignment="1">
      <alignment vertical="center"/>
    </xf>
    <xf numFmtId="0" fontId="0" fillId="0" borderId="14" xfId="0" applyFont="1" applyBorder="1"/>
    <xf numFmtId="0" fontId="10" fillId="0" borderId="0" xfId="0" applyFont="1" applyBorder="1" applyProtection="1">
      <protection locked="0"/>
    </xf>
    <xf numFmtId="0" fontId="11" fillId="0" borderId="0" xfId="0" applyFont="1" applyAlignment="1">
      <alignment vertical="center"/>
    </xf>
    <xf numFmtId="176" fontId="10" fillId="0" borderId="0" xfId="0" applyNumberFormat="1" applyFont="1" applyFill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3" xfId="5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30" applyFont="1" applyFill="1" applyBorder="1" applyAlignment="1">
      <alignment horizontal="center" vertical="center" wrapText="1"/>
    </xf>
    <xf numFmtId="0" fontId="4" fillId="0" borderId="3" xfId="30" applyFont="1" applyFill="1" applyBorder="1" applyAlignment="1">
      <alignment horizontal="center" vertical="center" wrapText="1"/>
    </xf>
    <xf numFmtId="0" fontId="4" fillId="0" borderId="3" xfId="30" applyFont="1" applyFill="1" applyBorder="1" applyAlignment="1">
      <alignment vertical="center"/>
    </xf>
    <xf numFmtId="0" fontId="1" fillId="0" borderId="3" xfId="3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18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8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Fill="1" applyBorder="1" applyAlignment="1">
      <alignment horizontal="center" vertical="center"/>
    </xf>
    <xf numFmtId="183" fontId="1" fillId="0" borderId="3" xfId="0" applyNumberFormat="1" applyFont="1" applyFill="1" applyBorder="1" applyAlignment="1">
      <alignment horizontal="center" vertical="center"/>
    </xf>
    <xf numFmtId="183" fontId="1" fillId="0" borderId="4" xfId="0" applyNumberFormat="1" applyFont="1" applyFill="1" applyBorder="1" applyAlignment="1">
      <alignment horizontal="center" vertical="center"/>
    </xf>
    <xf numFmtId="0" fontId="1" fillId="0" borderId="6" xfId="30" applyFont="1" applyFill="1" applyBorder="1" applyAlignment="1">
      <alignment horizontal="center" vertical="center"/>
    </xf>
    <xf numFmtId="0" fontId="1" fillId="0" borderId="13" xfId="30" applyFont="1" applyFill="1" applyBorder="1" applyAlignment="1">
      <alignment horizontal="center" vertical="center"/>
    </xf>
    <xf numFmtId="183" fontId="1" fillId="0" borderId="4" xfId="30" applyNumberFormat="1" applyFont="1" applyFill="1" applyBorder="1" applyAlignment="1">
      <alignment horizontal="center" vertical="center"/>
    </xf>
    <xf numFmtId="0" fontId="1" fillId="0" borderId="3" xfId="30" applyNumberFormat="1" applyFont="1" applyFill="1" applyBorder="1" applyAlignment="1" applyProtection="1">
      <alignment horizontal="center" vertical="center"/>
    </xf>
    <xf numFmtId="183" fontId="1" fillId="0" borderId="3" xfId="3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7" fontId="13" fillId="0" borderId="3" xfId="0" applyNumberFormat="1" applyFont="1" applyBorder="1" applyAlignment="1">
      <alignment horizontal="center" vertical="center"/>
    </xf>
    <xf numFmtId="0" fontId="10" fillId="0" borderId="0" xfId="0" applyFont="1" applyFill="1" applyBorder="1" applyProtection="1">
      <protection locked="0"/>
    </xf>
    <xf numFmtId="177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177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7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9" xfId="0" applyNumberFormat="1" applyFont="1" applyFill="1" applyBorder="1" applyAlignment="1">
      <alignment horizontal="center" vertical="center"/>
    </xf>
    <xf numFmtId="177" fontId="1" fillId="0" borderId="3" xfId="30" applyNumberFormat="1" applyFont="1" applyFill="1" applyBorder="1" applyAlignment="1">
      <alignment horizontal="center" vertical="center"/>
    </xf>
    <xf numFmtId="0" fontId="1" fillId="0" borderId="0" xfId="0" applyFont="1" applyProtection="1">
      <protection locked="0"/>
    </xf>
    <xf numFmtId="0" fontId="1" fillId="0" borderId="0" xfId="0" applyFont="1"/>
    <xf numFmtId="0" fontId="1" fillId="3" borderId="0" xfId="0" applyFont="1" applyFill="1"/>
    <xf numFmtId="0" fontId="1" fillId="4" borderId="0" xfId="0" applyNumberFormat="1" applyFont="1" applyFill="1" applyBorder="1" applyAlignment="1" applyProtection="1">
      <alignment vertical="center"/>
    </xf>
    <xf numFmtId="0" fontId="1" fillId="0" borderId="0" xfId="0" applyFont="1" applyFill="1"/>
    <xf numFmtId="0" fontId="0" fillId="0" borderId="0" xfId="0" applyFont="1" applyFill="1"/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3" xfId="5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83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83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7" fontId="9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7"/>
  <sheetViews>
    <sheetView tabSelected="1" workbookViewId="0">
      <selection activeCell="S149" sqref="S149"/>
    </sheetView>
  </sheetViews>
  <sheetFormatPr defaultColWidth="9" defaultRowHeight="13.5"/>
  <cols>
    <col min="1" max="1" width="8.625" style="348" customWidth="1"/>
    <col min="2" max="2" width="2" style="348" customWidth="1"/>
    <col min="3" max="3" width="2.125" style="108" customWidth="1"/>
    <col min="4" max="9" width="7.375" style="348" customWidth="1"/>
    <col min="10" max="12" width="5.125" style="348" customWidth="1"/>
    <col min="13" max="13" width="7.25" style="348" customWidth="1"/>
    <col min="14" max="14" width="9" style="348" customWidth="1"/>
    <col min="15" max="16" width="9.25" style="261" customWidth="1"/>
    <col min="17" max="17" width="11" style="348" customWidth="1"/>
    <col min="18" max="18" width="13.375" style="348" customWidth="1"/>
    <col min="19" max="253" width="9" style="348"/>
    <col min="254" max="254" width="7.5" style="349" customWidth="1"/>
    <col min="255" max="255" width="4.25" style="349" customWidth="1"/>
    <col min="256" max="256" width="2.125" style="349" customWidth="1"/>
    <col min="257" max="257" width="7.375" style="349" customWidth="1"/>
    <col min="258" max="258" width="8.125" style="349" customWidth="1"/>
    <col min="259" max="259" width="7.875" style="349" customWidth="1"/>
    <col min="260" max="260" width="8" style="349" customWidth="1"/>
    <col min="261" max="261" width="8.375" style="349" customWidth="1"/>
    <col min="262" max="262" width="8.25" style="349" customWidth="1"/>
    <col min="263" max="265" width="5.125" style="349" customWidth="1"/>
    <col min="266" max="268" width="12" style="349" customWidth="1"/>
    <col min="269" max="272" width="14.125" style="349" customWidth="1"/>
    <col min="273" max="273" width="11" style="349" customWidth="1"/>
    <col min="274" max="274" width="13.375" style="349" customWidth="1"/>
    <col min="275" max="509" width="9" style="349"/>
    <col min="510" max="510" width="7.5" style="349" customWidth="1"/>
    <col min="511" max="511" width="4.25" style="349" customWidth="1"/>
    <col min="512" max="512" width="2.125" style="349" customWidth="1"/>
    <col min="513" max="513" width="7.375" style="349" customWidth="1"/>
    <col min="514" max="514" width="8.125" style="349" customWidth="1"/>
    <col min="515" max="515" width="7.875" style="349" customWidth="1"/>
    <col min="516" max="516" width="8" style="349" customWidth="1"/>
    <col min="517" max="517" width="8.375" style="349" customWidth="1"/>
    <col min="518" max="518" width="8.25" style="349" customWidth="1"/>
    <col min="519" max="521" width="5.125" style="349" customWidth="1"/>
    <col min="522" max="524" width="12" style="349" customWidth="1"/>
    <col min="525" max="528" width="14.125" style="349" customWidth="1"/>
    <col min="529" max="529" width="11" style="349" customWidth="1"/>
    <col min="530" max="530" width="13.375" style="349" customWidth="1"/>
    <col min="531" max="765" width="9" style="349"/>
    <col min="766" max="766" width="7.5" style="349" customWidth="1"/>
    <col min="767" max="767" width="4.25" style="349" customWidth="1"/>
    <col min="768" max="768" width="2.125" style="349" customWidth="1"/>
    <col min="769" max="769" width="7.375" style="349" customWidth="1"/>
    <col min="770" max="770" width="8.125" style="349" customWidth="1"/>
    <col min="771" max="771" width="7.875" style="349" customWidth="1"/>
    <col min="772" max="772" width="8" style="349" customWidth="1"/>
    <col min="773" max="773" width="8.375" style="349" customWidth="1"/>
    <col min="774" max="774" width="8.25" style="349" customWidth="1"/>
    <col min="775" max="777" width="5.125" style="349" customWidth="1"/>
    <col min="778" max="780" width="12" style="349" customWidth="1"/>
    <col min="781" max="784" width="14.125" style="349" customWidth="1"/>
    <col min="785" max="785" width="11" style="349" customWidth="1"/>
    <col min="786" max="786" width="13.375" style="349" customWidth="1"/>
    <col min="787" max="1021" width="9" style="349"/>
    <col min="1022" max="1022" width="7.5" style="349" customWidth="1"/>
    <col min="1023" max="1023" width="4.25" style="349" customWidth="1"/>
    <col min="1024" max="1024" width="2.125" style="349" customWidth="1"/>
    <col min="1025" max="1025" width="7.375" style="349" customWidth="1"/>
    <col min="1026" max="1026" width="8.125" style="349" customWidth="1"/>
    <col min="1027" max="1027" width="7.875" style="349" customWidth="1"/>
    <col min="1028" max="1028" width="8" style="349" customWidth="1"/>
    <col min="1029" max="1029" width="8.375" style="349" customWidth="1"/>
    <col min="1030" max="1030" width="8.25" style="349" customWidth="1"/>
    <col min="1031" max="1033" width="5.125" style="349" customWidth="1"/>
    <col min="1034" max="1036" width="12" style="349" customWidth="1"/>
    <col min="1037" max="1040" width="14.125" style="349" customWidth="1"/>
    <col min="1041" max="1041" width="11" style="349" customWidth="1"/>
    <col min="1042" max="1042" width="13.375" style="349" customWidth="1"/>
    <col min="1043" max="1277" width="9" style="349"/>
    <col min="1278" max="1278" width="7.5" style="349" customWidth="1"/>
    <col min="1279" max="1279" width="4.25" style="349" customWidth="1"/>
    <col min="1280" max="1280" width="2.125" style="349" customWidth="1"/>
    <col min="1281" max="1281" width="7.375" style="349" customWidth="1"/>
    <col min="1282" max="1282" width="8.125" style="349" customWidth="1"/>
    <col min="1283" max="1283" width="7.875" style="349" customWidth="1"/>
    <col min="1284" max="1284" width="8" style="349" customWidth="1"/>
    <col min="1285" max="1285" width="8.375" style="349" customWidth="1"/>
    <col min="1286" max="1286" width="8.25" style="349" customWidth="1"/>
    <col min="1287" max="1289" width="5.125" style="349" customWidth="1"/>
    <col min="1290" max="1292" width="12" style="349" customWidth="1"/>
    <col min="1293" max="1296" width="14.125" style="349" customWidth="1"/>
    <col min="1297" max="1297" width="11" style="349" customWidth="1"/>
    <col min="1298" max="1298" width="13.375" style="349" customWidth="1"/>
    <col min="1299" max="1533" width="9" style="349"/>
    <col min="1534" max="1534" width="7.5" style="349" customWidth="1"/>
    <col min="1535" max="1535" width="4.25" style="349" customWidth="1"/>
    <col min="1536" max="1536" width="2.125" style="349" customWidth="1"/>
    <col min="1537" max="1537" width="7.375" style="349" customWidth="1"/>
    <col min="1538" max="1538" width="8.125" style="349" customWidth="1"/>
    <col min="1539" max="1539" width="7.875" style="349" customWidth="1"/>
    <col min="1540" max="1540" width="8" style="349" customWidth="1"/>
    <col min="1541" max="1541" width="8.375" style="349" customWidth="1"/>
    <col min="1542" max="1542" width="8.25" style="349" customWidth="1"/>
    <col min="1543" max="1545" width="5.125" style="349" customWidth="1"/>
    <col min="1546" max="1548" width="12" style="349" customWidth="1"/>
    <col min="1549" max="1552" width="14.125" style="349" customWidth="1"/>
    <col min="1553" max="1553" width="11" style="349" customWidth="1"/>
    <col min="1554" max="1554" width="13.375" style="349" customWidth="1"/>
    <col min="1555" max="1789" width="9" style="349"/>
    <col min="1790" max="1790" width="7.5" style="349" customWidth="1"/>
    <col min="1791" max="1791" width="4.25" style="349" customWidth="1"/>
    <col min="1792" max="1792" width="2.125" style="349" customWidth="1"/>
    <col min="1793" max="1793" width="7.375" style="349" customWidth="1"/>
    <col min="1794" max="1794" width="8.125" style="349" customWidth="1"/>
    <col min="1795" max="1795" width="7.875" style="349" customWidth="1"/>
    <col min="1796" max="1796" width="8" style="349" customWidth="1"/>
    <col min="1797" max="1797" width="8.375" style="349" customWidth="1"/>
    <col min="1798" max="1798" width="8.25" style="349" customWidth="1"/>
    <col min="1799" max="1801" width="5.125" style="349" customWidth="1"/>
    <col min="1802" max="1804" width="12" style="349" customWidth="1"/>
    <col min="1805" max="1808" width="14.125" style="349" customWidth="1"/>
    <col min="1809" max="1809" width="11" style="349" customWidth="1"/>
    <col min="1810" max="1810" width="13.375" style="349" customWidth="1"/>
    <col min="1811" max="2045" width="9" style="349"/>
    <col min="2046" max="2046" width="7.5" style="349" customWidth="1"/>
    <col min="2047" max="2047" width="4.25" style="349" customWidth="1"/>
    <col min="2048" max="2048" width="2.125" style="349" customWidth="1"/>
    <col min="2049" max="2049" width="7.375" style="349" customWidth="1"/>
    <col min="2050" max="2050" width="8.125" style="349" customWidth="1"/>
    <col min="2051" max="2051" width="7.875" style="349" customWidth="1"/>
    <col min="2052" max="2052" width="8" style="349" customWidth="1"/>
    <col min="2053" max="2053" width="8.375" style="349" customWidth="1"/>
    <col min="2054" max="2054" width="8.25" style="349" customWidth="1"/>
    <col min="2055" max="2057" width="5.125" style="349" customWidth="1"/>
    <col min="2058" max="2060" width="12" style="349" customWidth="1"/>
    <col min="2061" max="2064" width="14.125" style="349" customWidth="1"/>
    <col min="2065" max="2065" width="11" style="349" customWidth="1"/>
    <col min="2066" max="2066" width="13.375" style="349" customWidth="1"/>
    <col min="2067" max="2301" width="9" style="349"/>
    <col min="2302" max="2302" width="7.5" style="349" customWidth="1"/>
    <col min="2303" max="2303" width="4.25" style="349" customWidth="1"/>
    <col min="2304" max="2304" width="2.125" style="349" customWidth="1"/>
    <col min="2305" max="2305" width="7.375" style="349" customWidth="1"/>
    <col min="2306" max="2306" width="8.125" style="349" customWidth="1"/>
    <col min="2307" max="2307" width="7.875" style="349" customWidth="1"/>
    <col min="2308" max="2308" width="8" style="349" customWidth="1"/>
    <col min="2309" max="2309" width="8.375" style="349" customWidth="1"/>
    <col min="2310" max="2310" width="8.25" style="349" customWidth="1"/>
    <col min="2311" max="2313" width="5.125" style="349" customWidth="1"/>
    <col min="2314" max="2316" width="12" style="349" customWidth="1"/>
    <col min="2317" max="2320" width="14.125" style="349" customWidth="1"/>
    <col min="2321" max="2321" width="11" style="349" customWidth="1"/>
    <col min="2322" max="2322" width="13.375" style="349" customWidth="1"/>
    <col min="2323" max="2557" width="9" style="349"/>
    <col min="2558" max="2558" width="7.5" style="349" customWidth="1"/>
    <col min="2559" max="2559" width="4.25" style="349" customWidth="1"/>
    <col min="2560" max="2560" width="2.125" style="349" customWidth="1"/>
    <col min="2561" max="2561" width="7.375" style="349" customWidth="1"/>
    <col min="2562" max="2562" width="8.125" style="349" customWidth="1"/>
    <col min="2563" max="2563" width="7.875" style="349" customWidth="1"/>
    <col min="2564" max="2564" width="8" style="349" customWidth="1"/>
    <col min="2565" max="2565" width="8.375" style="349" customWidth="1"/>
    <col min="2566" max="2566" width="8.25" style="349" customWidth="1"/>
    <col min="2567" max="2569" width="5.125" style="349" customWidth="1"/>
    <col min="2570" max="2572" width="12" style="349" customWidth="1"/>
    <col min="2573" max="2576" width="14.125" style="349" customWidth="1"/>
    <col min="2577" max="2577" width="11" style="349" customWidth="1"/>
    <col min="2578" max="2578" width="13.375" style="349" customWidth="1"/>
    <col min="2579" max="2813" width="9" style="349"/>
    <col min="2814" max="2814" width="7.5" style="349" customWidth="1"/>
    <col min="2815" max="2815" width="4.25" style="349" customWidth="1"/>
    <col min="2816" max="2816" width="2.125" style="349" customWidth="1"/>
    <col min="2817" max="2817" width="7.375" style="349" customWidth="1"/>
    <col min="2818" max="2818" width="8.125" style="349" customWidth="1"/>
    <col min="2819" max="2819" width="7.875" style="349" customWidth="1"/>
    <col min="2820" max="2820" width="8" style="349" customWidth="1"/>
    <col min="2821" max="2821" width="8.375" style="349" customWidth="1"/>
    <col min="2822" max="2822" width="8.25" style="349" customWidth="1"/>
    <col min="2823" max="2825" width="5.125" style="349" customWidth="1"/>
    <col min="2826" max="2828" width="12" style="349" customWidth="1"/>
    <col min="2829" max="2832" width="14.125" style="349" customWidth="1"/>
    <col min="2833" max="2833" width="11" style="349" customWidth="1"/>
    <col min="2834" max="2834" width="13.375" style="349" customWidth="1"/>
    <col min="2835" max="3069" width="9" style="349"/>
    <col min="3070" max="3070" width="7.5" style="349" customWidth="1"/>
    <col min="3071" max="3071" width="4.25" style="349" customWidth="1"/>
    <col min="3072" max="3072" width="2.125" style="349" customWidth="1"/>
    <col min="3073" max="3073" width="7.375" style="349" customWidth="1"/>
    <col min="3074" max="3074" width="8.125" style="349" customWidth="1"/>
    <col min="3075" max="3075" width="7.875" style="349" customWidth="1"/>
    <col min="3076" max="3076" width="8" style="349" customWidth="1"/>
    <col min="3077" max="3077" width="8.375" style="349" customWidth="1"/>
    <col min="3078" max="3078" width="8.25" style="349" customWidth="1"/>
    <col min="3079" max="3081" width="5.125" style="349" customWidth="1"/>
    <col min="3082" max="3084" width="12" style="349" customWidth="1"/>
    <col min="3085" max="3088" width="14.125" style="349" customWidth="1"/>
    <col min="3089" max="3089" width="11" style="349" customWidth="1"/>
    <col min="3090" max="3090" width="13.375" style="349" customWidth="1"/>
    <col min="3091" max="3325" width="9" style="349"/>
    <col min="3326" max="3326" width="7.5" style="349" customWidth="1"/>
    <col min="3327" max="3327" width="4.25" style="349" customWidth="1"/>
    <col min="3328" max="3328" width="2.125" style="349" customWidth="1"/>
    <col min="3329" max="3329" width="7.375" style="349" customWidth="1"/>
    <col min="3330" max="3330" width="8.125" style="349" customWidth="1"/>
    <col min="3331" max="3331" width="7.875" style="349" customWidth="1"/>
    <col min="3332" max="3332" width="8" style="349" customWidth="1"/>
    <col min="3333" max="3333" width="8.375" style="349" customWidth="1"/>
    <col min="3334" max="3334" width="8.25" style="349" customWidth="1"/>
    <col min="3335" max="3337" width="5.125" style="349" customWidth="1"/>
    <col min="3338" max="3340" width="12" style="349" customWidth="1"/>
    <col min="3341" max="3344" width="14.125" style="349" customWidth="1"/>
    <col min="3345" max="3345" width="11" style="349" customWidth="1"/>
    <col min="3346" max="3346" width="13.375" style="349" customWidth="1"/>
    <col min="3347" max="3581" width="9" style="349"/>
    <col min="3582" max="3582" width="7.5" style="349" customWidth="1"/>
    <col min="3583" max="3583" width="4.25" style="349" customWidth="1"/>
    <col min="3584" max="3584" width="2.125" style="349" customWidth="1"/>
    <col min="3585" max="3585" width="7.375" style="349" customWidth="1"/>
    <col min="3586" max="3586" width="8.125" style="349" customWidth="1"/>
    <col min="3587" max="3587" width="7.875" style="349" customWidth="1"/>
    <col min="3588" max="3588" width="8" style="349" customWidth="1"/>
    <col min="3589" max="3589" width="8.375" style="349" customWidth="1"/>
    <col min="3590" max="3590" width="8.25" style="349" customWidth="1"/>
    <col min="3591" max="3593" width="5.125" style="349" customWidth="1"/>
    <col min="3594" max="3596" width="12" style="349" customWidth="1"/>
    <col min="3597" max="3600" width="14.125" style="349" customWidth="1"/>
    <col min="3601" max="3601" width="11" style="349" customWidth="1"/>
    <col min="3602" max="3602" width="13.375" style="349" customWidth="1"/>
    <col min="3603" max="3837" width="9" style="349"/>
    <col min="3838" max="3838" width="7.5" style="349" customWidth="1"/>
    <col min="3839" max="3839" width="4.25" style="349" customWidth="1"/>
    <col min="3840" max="3840" width="2.125" style="349" customWidth="1"/>
    <col min="3841" max="3841" width="7.375" style="349" customWidth="1"/>
    <col min="3842" max="3842" width="8.125" style="349" customWidth="1"/>
    <col min="3843" max="3843" width="7.875" style="349" customWidth="1"/>
    <col min="3844" max="3844" width="8" style="349" customWidth="1"/>
    <col min="3845" max="3845" width="8.375" style="349" customWidth="1"/>
    <col min="3846" max="3846" width="8.25" style="349" customWidth="1"/>
    <col min="3847" max="3849" width="5.125" style="349" customWidth="1"/>
    <col min="3850" max="3852" width="12" style="349" customWidth="1"/>
    <col min="3853" max="3856" width="14.125" style="349" customWidth="1"/>
    <col min="3857" max="3857" width="11" style="349" customWidth="1"/>
    <col min="3858" max="3858" width="13.375" style="349" customWidth="1"/>
    <col min="3859" max="4093" width="9" style="349"/>
    <col min="4094" max="4094" width="7.5" style="349" customWidth="1"/>
    <col min="4095" max="4095" width="4.25" style="349" customWidth="1"/>
    <col min="4096" max="4096" width="2.125" style="349" customWidth="1"/>
    <col min="4097" max="4097" width="7.375" style="349" customWidth="1"/>
    <col min="4098" max="4098" width="8.125" style="349" customWidth="1"/>
    <col min="4099" max="4099" width="7.875" style="349" customWidth="1"/>
    <col min="4100" max="4100" width="8" style="349" customWidth="1"/>
    <col min="4101" max="4101" width="8.375" style="349" customWidth="1"/>
    <col min="4102" max="4102" width="8.25" style="349" customWidth="1"/>
    <col min="4103" max="4105" width="5.125" style="349" customWidth="1"/>
    <col min="4106" max="4108" width="12" style="349" customWidth="1"/>
    <col min="4109" max="4112" width="14.125" style="349" customWidth="1"/>
    <col min="4113" max="4113" width="11" style="349" customWidth="1"/>
    <col min="4114" max="4114" width="13.375" style="349" customWidth="1"/>
    <col min="4115" max="4349" width="9" style="349"/>
    <col min="4350" max="4350" width="7.5" style="349" customWidth="1"/>
    <col min="4351" max="4351" width="4.25" style="349" customWidth="1"/>
    <col min="4352" max="4352" width="2.125" style="349" customWidth="1"/>
    <col min="4353" max="4353" width="7.375" style="349" customWidth="1"/>
    <col min="4354" max="4354" width="8.125" style="349" customWidth="1"/>
    <col min="4355" max="4355" width="7.875" style="349" customWidth="1"/>
    <col min="4356" max="4356" width="8" style="349" customWidth="1"/>
    <col min="4357" max="4357" width="8.375" style="349" customWidth="1"/>
    <col min="4358" max="4358" width="8.25" style="349" customWidth="1"/>
    <col min="4359" max="4361" width="5.125" style="349" customWidth="1"/>
    <col min="4362" max="4364" width="12" style="349" customWidth="1"/>
    <col min="4365" max="4368" width="14.125" style="349" customWidth="1"/>
    <col min="4369" max="4369" width="11" style="349" customWidth="1"/>
    <col min="4370" max="4370" width="13.375" style="349" customWidth="1"/>
    <col min="4371" max="4605" width="9" style="349"/>
    <col min="4606" max="4606" width="7.5" style="349" customWidth="1"/>
    <col min="4607" max="4607" width="4.25" style="349" customWidth="1"/>
    <col min="4608" max="4608" width="2.125" style="349" customWidth="1"/>
    <col min="4609" max="4609" width="7.375" style="349" customWidth="1"/>
    <col min="4610" max="4610" width="8.125" style="349" customWidth="1"/>
    <col min="4611" max="4611" width="7.875" style="349" customWidth="1"/>
    <col min="4612" max="4612" width="8" style="349" customWidth="1"/>
    <col min="4613" max="4613" width="8.375" style="349" customWidth="1"/>
    <col min="4614" max="4614" width="8.25" style="349" customWidth="1"/>
    <col min="4615" max="4617" width="5.125" style="349" customWidth="1"/>
    <col min="4618" max="4620" width="12" style="349" customWidth="1"/>
    <col min="4621" max="4624" width="14.125" style="349" customWidth="1"/>
    <col min="4625" max="4625" width="11" style="349" customWidth="1"/>
    <col min="4626" max="4626" width="13.375" style="349" customWidth="1"/>
    <col min="4627" max="4861" width="9" style="349"/>
    <col min="4862" max="4862" width="7.5" style="349" customWidth="1"/>
    <col min="4863" max="4863" width="4.25" style="349" customWidth="1"/>
    <col min="4864" max="4864" width="2.125" style="349" customWidth="1"/>
    <col min="4865" max="4865" width="7.375" style="349" customWidth="1"/>
    <col min="4866" max="4866" width="8.125" style="349" customWidth="1"/>
    <col min="4867" max="4867" width="7.875" style="349" customWidth="1"/>
    <col min="4868" max="4868" width="8" style="349" customWidth="1"/>
    <col min="4869" max="4869" width="8.375" style="349" customWidth="1"/>
    <col min="4870" max="4870" width="8.25" style="349" customWidth="1"/>
    <col min="4871" max="4873" width="5.125" style="349" customWidth="1"/>
    <col min="4874" max="4876" width="12" style="349" customWidth="1"/>
    <col min="4877" max="4880" width="14.125" style="349" customWidth="1"/>
    <col min="4881" max="4881" width="11" style="349" customWidth="1"/>
    <col min="4882" max="4882" width="13.375" style="349" customWidth="1"/>
    <col min="4883" max="5117" width="9" style="349"/>
    <col min="5118" max="5118" width="7.5" style="349" customWidth="1"/>
    <col min="5119" max="5119" width="4.25" style="349" customWidth="1"/>
    <col min="5120" max="5120" width="2.125" style="349" customWidth="1"/>
    <col min="5121" max="5121" width="7.375" style="349" customWidth="1"/>
    <col min="5122" max="5122" width="8.125" style="349" customWidth="1"/>
    <col min="5123" max="5123" width="7.875" style="349" customWidth="1"/>
    <col min="5124" max="5124" width="8" style="349" customWidth="1"/>
    <col min="5125" max="5125" width="8.375" style="349" customWidth="1"/>
    <col min="5126" max="5126" width="8.25" style="349" customWidth="1"/>
    <col min="5127" max="5129" width="5.125" style="349" customWidth="1"/>
    <col min="5130" max="5132" width="12" style="349" customWidth="1"/>
    <col min="5133" max="5136" width="14.125" style="349" customWidth="1"/>
    <col min="5137" max="5137" width="11" style="349" customWidth="1"/>
    <col min="5138" max="5138" width="13.375" style="349" customWidth="1"/>
    <col min="5139" max="5373" width="9" style="349"/>
    <col min="5374" max="5374" width="7.5" style="349" customWidth="1"/>
    <col min="5375" max="5375" width="4.25" style="349" customWidth="1"/>
    <col min="5376" max="5376" width="2.125" style="349" customWidth="1"/>
    <col min="5377" max="5377" width="7.375" style="349" customWidth="1"/>
    <col min="5378" max="5378" width="8.125" style="349" customWidth="1"/>
    <col min="5379" max="5379" width="7.875" style="349" customWidth="1"/>
    <col min="5380" max="5380" width="8" style="349" customWidth="1"/>
    <col min="5381" max="5381" width="8.375" style="349" customWidth="1"/>
    <col min="5382" max="5382" width="8.25" style="349" customWidth="1"/>
    <col min="5383" max="5385" width="5.125" style="349" customWidth="1"/>
    <col min="5386" max="5388" width="12" style="349" customWidth="1"/>
    <col min="5389" max="5392" width="14.125" style="349" customWidth="1"/>
    <col min="5393" max="5393" width="11" style="349" customWidth="1"/>
    <col min="5394" max="5394" width="13.375" style="349" customWidth="1"/>
    <col min="5395" max="5629" width="9" style="349"/>
    <col min="5630" max="5630" width="7.5" style="349" customWidth="1"/>
    <col min="5631" max="5631" width="4.25" style="349" customWidth="1"/>
    <col min="5632" max="5632" width="2.125" style="349" customWidth="1"/>
    <col min="5633" max="5633" width="7.375" style="349" customWidth="1"/>
    <col min="5634" max="5634" width="8.125" style="349" customWidth="1"/>
    <col min="5635" max="5635" width="7.875" style="349" customWidth="1"/>
    <col min="5636" max="5636" width="8" style="349" customWidth="1"/>
    <col min="5637" max="5637" width="8.375" style="349" customWidth="1"/>
    <col min="5638" max="5638" width="8.25" style="349" customWidth="1"/>
    <col min="5639" max="5641" width="5.125" style="349" customWidth="1"/>
    <col min="5642" max="5644" width="12" style="349" customWidth="1"/>
    <col min="5645" max="5648" width="14.125" style="349" customWidth="1"/>
    <col min="5649" max="5649" width="11" style="349" customWidth="1"/>
    <col min="5650" max="5650" width="13.375" style="349" customWidth="1"/>
    <col min="5651" max="5885" width="9" style="349"/>
    <col min="5886" max="5886" width="7.5" style="349" customWidth="1"/>
    <col min="5887" max="5887" width="4.25" style="349" customWidth="1"/>
    <col min="5888" max="5888" width="2.125" style="349" customWidth="1"/>
    <col min="5889" max="5889" width="7.375" style="349" customWidth="1"/>
    <col min="5890" max="5890" width="8.125" style="349" customWidth="1"/>
    <col min="5891" max="5891" width="7.875" style="349" customWidth="1"/>
    <col min="5892" max="5892" width="8" style="349" customWidth="1"/>
    <col min="5893" max="5893" width="8.375" style="349" customWidth="1"/>
    <col min="5894" max="5894" width="8.25" style="349" customWidth="1"/>
    <col min="5895" max="5897" width="5.125" style="349" customWidth="1"/>
    <col min="5898" max="5900" width="12" style="349" customWidth="1"/>
    <col min="5901" max="5904" width="14.125" style="349" customWidth="1"/>
    <col min="5905" max="5905" width="11" style="349" customWidth="1"/>
    <col min="5906" max="5906" width="13.375" style="349" customWidth="1"/>
    <col min="5907" max="6141" width="9" style="349"/>
    <col min="6142" max="6142" width="7.5" style="349" customWidth="1"/>
    <col min="6143" max="6143" width="4.25" style="349" customWidth="1"/>
    <col min="6144" max="6144" width="2.125" style="349" customWidth="1"/>
    <col min="6145" max="6145" width="7.375" style="349" customWidth="1"/>
    <col min="6146" max="6146" width="8.125" style="349" customWidth="1"/>
    <col min="6147" max="6147" width="7.875" style="349" customWidth="1"/>
    <col min="6148" max="6148" width="8" style="349" customWidth="1"/>
    <col min="6149" max="6149" width="8.375" style="349" customWidth="1"/>
    <col min="6150" max="6150" width="8.25" style="349" customWidth="1"/>
    <col min="6151" max="6153" width="5.125" style="349" customWidth="1"/>
    <col min="6154" max="6156" width="12" style="349" customWidth="1"/>
    <col min="6157" max="6160" width="14.125" style="349" customWidth="1"/>
    <col min="6161" max="6161" width="11" style="349" customWidth="1"/>
    <col min="6162" max="6162" width="13.375" style="349" customWidth="1"/>
    <col min="6163" max="6397" width="9" style="349"/>
    <col min="6398" max="6398" width="7.5" style="349" customWidth="1"/>
    <col min="6399" max="6399" width="4.25" style="349" customWidth="1"/>
    <col min="6400" max="6400" width="2.125" style="349" customWidth="1"/>
    <col min="6401" max="6401" width="7.375" style="349" customWidth="1"/>
    <col min="6402" max="6402" width="8.125" style="349" customWidth="1"/>
    <col min="6403" max="6403" width="7.875" style="349" customWidth="1"/>
    <col min="6404" max="6404" width="8" style="349" customWidth="1"/>
    <col min="6405" max="6405" width="8.375" style="349" customWidth="1"/>
    <col min="6406" max="6406" width="8.25" style="349" customWidth="1"/>
    <col min="6407" max="6409" width="5.125" style="349" customWidth="1"/>
    <col min="6410" max="6412" width="12" style="349" customWidth="1"/>
    <col min="6413" max="6416" width="14.125" style="349" customWidth="1"/>
    <col min="6417" max="6417" width="11" style="349" customWidth="1"/>
    <col min="6418" max="6418" width="13.375" style="349" customWidth="1"/>
    <col min="6419" max="6653" width="9" style="349"/>
    <col min="6654" max="6654" width="7.5" style="349" customWidth="1"/>
    <col min="6655" max="6655" width="4.25" style="349" customWidth="1"/>
    <col min="6656" max="6656" width="2.125" style="349" customWidth="1"/>
    <col min="6657" max="6657" width="7.375" style="349" customWidth="1"/>
    <col min="6658" max="6658" width="8.125" style="349" customWidth="1"/>
    <col min="6659" max="6659" width="7.875" style="349" customWidth="1"/>
    <col min="6660" max="6660" width="8" style="349" customWidth="1"/>
    <col min="6661" max="6661" width="8.375" style="349" customWidth="1"/>
    <col min="6662" max="6662" width="8.25" style="349" customWidth="1"/>
    <col min="6663" max="6665" width="5.125" style="349" customWidth="1"/>
    <col min="6666" max="6668" width="12" style="349" customWidth="1"/>
    <col min="6669" max="6672" width="14.125" style="349" customWidth="1"/>
    <col min="6673" max="6673" width="11" style="349" customWidth="1"/>
    <col min="6674" max="6674" width="13.375" style="349" customWidth="1"/>
    <col min="6675" max="6909" width="9" style="349"/>
    <col min="6910" max="6910" width="7.5" style="349" customWidth="1"/>
    <col min="6911" max="6911" width="4.25" style="349" customWidth="1"/>
    <col min="6912" max="6912" width="2.125" style="349" customWidth="1"/>
    <col min="6913" max="6913" width="7.375" style="349" customWidth="1"/>
    <col min="6914" max="6914" width="8.125" style="349" customWidth="1"/>
    <col min="6915" max="6915" width="7.875" style="349" customWidth="1"/>
    <col min="6916" max="6916" width="8" style="349" customWidth="1"/>
    <col min="6917" max="6917" width="8.375" style="349" customWidth="1"/>
    <col min="6918" max="6918" width="8.25" style="349" customWidth="1"/>
    <col min="6919" max="6921" width="5.125" style="349" customWidth="1"/>
    <col min="6922" max="6924" width="12" style="349" customWidth="1"/>
    <col min="6925" max="6928" width="14.125" style="349" customWidth="1"/>
    <col min="6929" max="6929" width="11" style="349" customWidth="1"/>
    <col min="6930" max="6930" width="13.375" style="349" customWidth="1"/>
    <col min="6931" max="7165" width="9" style="349"/>
    <col min="7166" max="7166" width="7.5" style="349" customWidth="1"/>
    <col min="7167" max="7167" width="4.25" style="349" customWidth="1"/>
    <col min="7168" max="7168" width="2.125" style="349" customWidth="1"/>
    <col min="7169" max="7169" width="7.375" style="349" customWidth="1"/>
    <col min="7170" max="7170" width="8.125" style="349" customWidth="1"/>
    <col min="7171" max="7171" width="7.875" style="349" customWidth="1"/>
    <col min="7172" max="7172" width="8" style="349" customWidth="1"/>
    <col min="7173" max="7173" width="8.375" style="349" customWidth="1"/>
    <col min="7174" max="7174" width="8.25" style="349" customWidth="1"/>
    <col min="7175" max="7177" width="5.125" style="349" customWidth="1"/>
    <col min="7178" max="7180" width="12" style="349" customWidth="1"/>
    <col min="7181" max="7184" width="14.125" style="349" customWidth="1"/>
    <col min="7185" max="7185" width="11" style="349" customWidth="1"/>
    <col min="7186" max="7186" width="13.375" style="349" customWidth="1"/>
    <col min="7187" max="7421" width="9" style="349"/>
    <col min="7422" max="7422" width="7.5" style="349" customWidth="1"/>
    <col min="7423" max="7423" width="4.25" style="349" customWidth="1"/>
    <col min="7424" max="7424" width="2.125" style="349" customWidth="1"/>
    <col min="7425" max="7425" width="7.375" style="349" customWidth="1"/>
    <col min="7426" max="7426" width="8.125" style="349" customWidth="1"/>
    <col min="7427" max="7427" width="7.875" style="349" customWidth="1"/>
    <col min="7428" max="7428" width="8" style="349" customWidth="1"/>
    <col min="7429" max="7429" width="8.375" style="349" customWidth="1"/>
    <col min="7430" max="7430" width="8.25" style="349" customWidth="1"/>
    <col min="7431" max="7433" width="5.125" style="349" customWidth="1"/>
    <col min="7434" max="7436" width="12" style="349" customWidth="1"/>
    <col min="7437" max="7440" width="14.125" style="349" customWidth="1"/>
    <col min="7441" max="7441" width="11" style="349" customWidth="1"/>
    <col min="7442" max="7442" width="13.375" style="349" customWidth="1"/>
    <col min="7443" max="7677" width="9" style="349"/>
    <col min="7678" max="7678" width="7.5" style="349" customWidth="1"/>
    <col min="7679" max="7679" width="4.25" style="349" customWidth="1"/>
    <col min="7680" max="7680" width="2.125" style="349" customWidth="1"/>
    <col min="7681" max="7681" width="7.375" style="349" customWidth="1"/>
    <col min="7682" max="7682" width="8.125" style="349" customWidth="1"/>
    <col min="7683" max="7683" width="7.875" style="349" customWidth="1"/>
    <col min="7684" max="7684" width="8" style="349" customWidth="1"/>
    <col min="7685" max="7685" width="8.375" style="349" customWidth="1"/>
    <col min="7686" max="7686" width="8.25" style="349" customWidth="1"/>
    <col min="7687" max="7689" width="5.125" style="349" customWidth="1"/>
    <col min="7690" max="7692" width="12" style="349" customWidth="1"/>
    <col min="7693" max="7696" width="14.125" style="349" customWidth="1"/>
    <col min="7697" max="7697" width="11" style="349" customWidth="1"/>
    <col min="7698" max="7698" width="13.375" style="349" customWidth="1"/>
    <col min="7699" max="7933" width="9" style="349"/>
    <col min="7934" max="7934" width="7.5" style="349" customWidth="1"/>
    <col min="7935" max="7935" width="4.25" style="349" customWidth="1"/>
    <col min="7936" max="7936" width="2.125" style="349" customWidth="1"/>
    <col min="7937" max="7937" width="7.375" style="349" customWidth="1"/>
    <col min="7938" max="7938" width="8.125" style="349" customWidth="1"/>
    <col min="7939" max="7939" width="7.875" style="349" customWidth="1"/>
    <col min="7940" max="7940" width="8" style="349" customWidth="1"/>
    <col min="7941" max="7941" width="8.375" style="349" customWidth="1"/>
    <col min="7942" max="7942" width="8.25" style="349" customWidth="1"/>
    <col min="7943" max="7945" width="5.125" style="349" customWidth="1"/>
    <col min="7946" max="7948" width="12" style="349" customWidth="1"/>
    <col min="7949" max="7952" width="14.125" style="349" customWidth="1"/>
    <col min="7953" max="7953" width="11" style="349" customWidth="1"/>
    <col min="7954" max="7954" width="13.375" style="349" customWidth="1"/>
    <col min="7955" max="8189" width="9" style="349"/>
    <col min="8190" max="8190" width="7.5" style="349" customWidth="1"/>
    <col min="8191" max="8191" width="4.25" style="349" customWidth="1"/>
    <col min="8192" max="8192" width="2.125" style="349" customWidth="1"/>
    <col min="8193" max="8193" width="7.375" style="349" customWidth="1"/>
    <col min="8194" max="8194" width="8.125" style="349" customWidth="1"/>
    <col min="8195" max="8195" width="7.875" style="349" customWidth="1"/>
    <col min="8196" max="8196" width="8" style="349" customWidth="1"/>
    <col min="8197" max="8197" width="8.375" style="349" customWidth="1"/>
    <col min="8198" max="8198" width="8.25" style="349" customWidth="1"/>
    <col min="8199" max="8201" width="5.125" style="349" customWidth="1"/>
    <col min="8202" max="8204" width="12" style="349" customWidth="1"/>
    <col min="8205" max="8208" width="14.125" style="349" customWidth="1"/>
    <col min="8209" max="8209" width="11" style="349" customWidth="1"/>
    <col min="8210" max="8210" width="13.375" style="349" customWidth="1"/>
    <col min="8211" max="8445" width="9" style="349"/>
    <col min="8446" max="8446" width="7.5" style="349" customWidth="1"/>
    <col min="8447" max="8447" width="4.25" style="349" customWidth="1"/>
    <col min="8448" max="8448" width="2.125" style="349" customWidth="1"/>
    <col min="8449" max="8449" width="7.375" style="349" customWidth="1"/>
    <col min="8450" max="8450" width="8.125" style="349" customWidth="1"/>
    <col min="8451" max="8451" width="7.875" style="349" customWidth="1"/>
    <col min="8452" max="8452" width="8" style="349" customWidth="1"/>
    <col min="8453" max="8453" width="8.375" style="349" customWidth="1"/>
    <col min="8454" max="8454" width="8.25" style="349" customWidth="1"/>
    <col min="8455" max="8457" width="5.125" style="349" customWidth="1"/>
    <col min="8458" max="8460" width="12" style="349" customWidth="1"/>
    <col min="8461" max="8464" width="14.125" style="349" customWidth="1"/>
    <col min="8465" max="8465" width="11" style="349" customWidth="1"/>
    <col min="8466" max="8466" width="13.375" style="349" customWidth="1"/>
    <col min="8467" max="8701" width="9" style="349"/>
    <col min="8702" max="8702" width="7.5" style="349" customWidth="1"/>
    <col min="8703" max="8703" width="4.25" style="349" customWidth="1"/>
    <col min="8704" max="8704" width="2.125" style="349" customWidth="1"/>
    <col min="8705" max="8705" width="7.375" style="349" customWidth="1"/>
    <col min="8706" max="8706" width="8.125" style="349" customWidth="1"/>
    <col min="8707" max="8707" width="7.875" style="349" customWidth="1"/>
    <col min="8708" max="8708" width="8" style="349" customWidth="1"/>
    <col min="8709" max="8709" width="8.375" style="349" customWidth="1"/>
    <col min="8710" max="8710" width="8.25" style="349" customWidth="1"/>
    <col min="8711" max="8713" width="5.125" style="349" customWidth="1"/>
    <col min="8714" max="8716" width="12" style="349" customWidth="1"/>
    <col min="8717" max="8720" width="14.125" style="349" customWidth="1"/>
    <col min="8721" max="8721" width="11" style="349" customWidth="1"/>
    <col min="8722" max="8722" width="13.375" style="349" customWidth="1"/>
    <col min="8723" max="8957" width="9" style="349"/>
    <col min="8958" max="8958" width="7.5" style="349" customWidth="1"/>
    <col min="8959" max="8959" width="4.25" style="349" customWidth="1"/>
    <col min="8960" max="8960" width="2.125" style="349" customWidth="1"/>
    <col min="8961" max="8961" width="7.375" style="349" customWidth="1"/>
    <col min="8962" max="8962" width="8.125" style="349" customWidth="1"/>
    <col min="8963" max="8963" width="7.875" style="349" customWidth="1"/>
    <col min="8964" max="8964" width="8" style="349" customWidth="1"/>
    <col min="8965" max="8965" width="8.375" style="349" customWidth="1"/>
    <col min="8966" max="8966" width="8.25" style="349" customWidth="1"/>
    <col min="8967" max="8969" width="5.125" style="349" customWidth="1"/>
    <col min="8970" max="8972" width="12" style="349" customWidth="1"/>
    <col min="8973" max="8976" width="14.125" style="349" customWidth="1"/>
    <col min="8977" max="8977" width="11" style="349" customWidth="1"/>
    <col min="8978" max="8978" width="13.375" style="349" customWidth="1"/>
    <col min="8979" max="9213" width="9" style="349"/>
    <col min="9214" max="9214" width="7.5" style="349" customWidth="1"/>
    <col min="9215" max="9215" width="4.25" style="349" customWidth="1"/>
    <col min="9216" max="9216" width="2.125" style="349" customWidth="1"/>
    <col min="9217" max="9217" width="7.375" style="349" customWidth="1"/>
    <col min="9218" max="9218" width="8.125" style="349" customWidth="1"/>
    <col min="9219" max="9219" width="7.875" style="349" customWidth="1"/>
    <col min="9220" max="9220" width="8" style="349" customWidth="1"/>
    <col min="9221" max="9221" width="8.375" style="349" customWidth="1"/>
    <col min="9222" max="9222" width="8.25" style="349" customWidth="1"/>
    <col min="9223" max="9225" width="5.125" style="349" customWidth="1"/>
    <col min="9226" max="9228" width="12" style="349" customWidth="1"/>
    <col min="9229" max="9232" width="14.125" style="349" customWidth="1"/>
    <col min="9233" max="9233" width="11" style="349" customWidth="1"/>
    <col min="9234" max="9234" width="13.375" style="349" customWidth="1"/>
    <col min="9235" max="9469" width="9" style="349"/>
    <col min="9470" max="9470" width="7.5" style="349" customWidth="1"/>
    <col min="9471" max="9471" width="4.25" style="349" customWidth="1"/>
    <col min="9472" max="9472" width="2.125" style="349" customWidth="1"/>
    <col min="9473" max="9473" width="7.375" style="349" customWidth="1"/>
    <col min="9474" max="9474" width="8.125" style="349" customWidth="1"/>
    <col min="9475" max="9475" width="7.875" style="349" customWidth="1"/>
    <col min="9476" max="9476" width="8" style="349" customWidth="1"/>
    <col min="9477" max="9477" width="8.375" style="349" customWidth="1"/>
    <col min="9478" max="9478" width="8.25" style="349" customWidth="1"/>
    <col min="9479" max="9481" width="5.125" style="349" customWidth="1"/>
    <col min="9482" max="9484" width="12" style="349" customWidth="1"/>
    <col min="9485" max="9488" width="14.125" style="349" customWidth="1"/>
    <col min="9489" max="9489" width="11" style="349" customWidth="1"/>
    <col min="9490" max="9490" width="13.375" style="349" customWidth="1"/>
    <col min="9491" max="9725" width="9" style="349"/>
    <col min="9726" max="9726" width="7.5" style="349" customWidth="1"/>
    <col min="9727" max="9727" width="4.25" style="349" customWidth="1"/>
    <col min="9728" max="9728" width="2.125" style="349" customWidth="1"/>
    <col min="9729" max="9729" width="7.375" style="349" customWidth="1"/>
    <col min="9730" max="9730" width="8.125" style="349" customWidth="1"/>
    <col min="9731" max="9731" width="7.875" style="349" customWidth="1"/>
    <col min="9732" max="9732" width="8" style="349" customWidth="1"/>
    <col min="9733" max="9733" width="8.375" style="349" customWidth="1"/>
    <col min="9734" max="9734" width="8.25" style="349" customWidth="1"/>
    <col min="9735" max="9737" width="5.125" style="349" customWidth="1"/>
    <col min="9738" max="9740" width="12" style="349" customWidth="1"/>
    <col min="9741" max="9744" width="14.125" style="349" customWidth="1"/>
    <col min="9745" max="9745" width="11" style="349" customWidth="1"/>
    <col min="9746" max="9746" width="13.375" style="349" customWidth="1"/>
    <col min="9747" max="9981" width="9" style="349"/>
    <col min="9982" max="9982" width="7.5" style="349" customWidth="1"/>
    <col min="9983" max="9983" width="4.25" style="349" customWidth="1"/>
    <col min="9984" max="9984" width="2.125" style="349" customWidth="1"/>
    <col min="9985" max="9985" width="7.375" style="349" customWidth="1"/>
    <col min="9986" max="9986" width="8.125" style="349" customWidth="1"/>
    <col min="9987" max="9987" width="7.875" style="349" customWidth="1"/>
    <col min="9988" max="9988" width="8" style="349" customWidth="1"/>
    <col min="9989" max="9989" width="8.375" style="349" customWidth="1"/>
    <col min="9990" max="9990" width="8.25" style="349" customWidth="1"/>
    <col min="9991" max="9993" width="5.125" style="349" customWidth="1"/>
    <col min="9994" max="9996" width="12" style="349" customWidth="1"/>
    <col min="9997" max="10000" width="14.125" style="349" customWidth="1"/>
    <col min="10001" max="10001" width="11" style="349" customWidth="1"/>
    <col min="10002" max="10002" width="13.375" style="349" customWidth="1"/>
    <col min="10003" max="10237" width="9" style="349"/>
    <col min="10238" max="10238" width="7.5" style="349" customWidth="1"/>
    <col min="10239" max="10239" width="4.25" style="349" customWidth="1"/>
    <col min="10240" max="10240" width="2.125" style="349" customWidth="1"/>
    <col min="10241" max="10241" width="7.375" style="349" customWidth="1"/>
    <col min="10242" max="10242" width="8.125" style="349" customWidth="1"/>
    <col min="10243" max="10243" width="7.875" style="349" customWidth="1"/>
    <col min="10244" max="10244" width="8" style="349" customWidth="1"/>
    <col min="10245" max="10245" width="8.375" style="349" customWidth="1"/>
    <col min="10246" max="10246" width="8.25" style="349" customWidth="1"/>
    <col min="10247" max="10249" width="5.125" style="349" customWidth="1"/>
    <col min="10250" max="10252" width="12" style="349" customWidth="1"/>
    <col min="10253" max="10256" width="14.125" style="349" customWidth="1"/>
    <col min="10257" max="10257" width="11" style="349" customWidth="1"/>
    <col min="10258" max="10258" width="13.375" style="349" customWidth="1"/>
    <col min="10259" max="10493" width="9" style="349"/>
    <col min="10494" max="10494" width="7.5" style="349" customWidth="1"/>
    <col min="10495" max="10495" width="4.25" style="349" customWidth="1"/>
    <col min="10496" max="10496" width="2.125" style="349" customWidth="1"/>
    <col min="10497" max="10497" width="7.375" style="349" customWidth="1"/>
    <col min="10498" max="10498" width="8.125" style="349" customWidth="1"/>
    <col min="10499" max="10499" width="7.875" style="349" customWidth="1"/>
    <col min="10500" max="10500" width="8" style="349" customWidth="1"/>
    <col min="10501" max="10501" width="8.375" style="349" customWidth="1"/>
    <col min="10502" max="10502" width="8.25" style="349" customWidth="1"/>
    <col min="10503" max="10505" width="5.125" style="349" customWidth="1"/>
    <col min="10506" max="10508" width="12" style="349" customWidth="1"/>
    <col min="10509" max="10512" width="14.125" style="349" customWidth="1"/>
    <col min="10513" max="10513" width="11" style="349" customWidth="1"/>
    <col min="10514" max="10514" width="13.375" style="349" customWidth="1"/>
    <col min="10515" max="10749" width="9" style="349"/>
    <col min="10750" max="10750" width="7.5" style="349" customWidth="1"/>
    <col min="10751" max="10751" width="4.25" style="349" customWidth="1"/>
    <col min="10752" max="10752" width="2.125" style="349" customWidth="1"/>
    <col min="10753" max="10753" width="7.375" style="349" customWidth="1"/>
    <col min="10754" max="10754" width="8.125" style="349" customWidth="1"/>
    <col min="10755" max="10755" width="7.875" style="349" customWidth="1"/>
    <col min="10756" max="10756" width="8" style="349" customWidth="1"/>
    <col min="10757" max="10757" width="8.375" style="349" customWidth="1"/>
    <col min="10758" max="10758" width="8.25" style="349" customWidth="1"/>
    <col min="10759" max="10761" width="5.125" style="349" customWidth="1"/>
    <col min="10762" max="10764" width="12" style="349" customWidth="1"/>
    <col min="10765" max="10768" width="14.125" style="349" customWidth="1"/>
    <col min="10769" max="10769" width="11" style="349" customWidth="1"/>
    <col min="10770" max="10770" width="13.375" style="349" customWidth="1"/>
    <col min="10771" max="11005" width="9" style="349"/>
    <col min="11006" max="11006" width="7.5" style="349" customWidth="1"/>
    <col min="11007" max="11007" width="4.25" style="349" customWidth="1"/>
    <col min="11008" max="11008" width="2.125" style="349" customWidth="1"/>
    <col min="11009" max="11009" width="7.375" style="349" customWidth="1"/>
    <col min="11010" max="11010" width="8.125" style="349" customWidth="1"/>
    <col min="11011" max="11011" width="7.875" style="349" customWidth="1"/>
    <col min="11012" max="11012" width="8" style="349" customWidth="1"/>
    <col min="11013" max="11013" width="8.375" style="349" customWidth="1"/>
    <col min="11014" max="11014" width="8.25" style="349" customWidth="1"/>
    <col min="11015" max="11017" width="5.125" style="349" customWidth="1"/>
    <col min="11018" max="11020" width="12" style="349" customWidth="1"/>
    <col min="11021" max="11024" width="14.125" style="349" customWidth="1"/>
    <col min="11025" max="11025" width="11" style="349" customWidth="1"/>
    <col min="11026" max="11026" width="13.375" style="349" customWidth="1"/>
    <col min="11027" max="11261" width="9" style="349"/>
    <col min="11262" max="11262" width="7.5" style="349" customWidth="1"/>
    <col min="11263" max="11263" width="4.25" style="349" customWidth="1"/>
    <col min="11264" max="11264" width="2.125" style="349" customWidth="1"/>
    <col min="11265" max="11265" width="7.375" style="349" customWidth="1"/>
    <col min="11266" max="11266" width="8.125" style="349" customWidth="1"/>
    <col min="11267" max="11267" width="7.875" style="349" customWidth="1"/>
    <col min="11268" max="11268" width="8" style="349" customWidth="1"/>
    <col min="11269" max="11269" width="8.375" style="349" customWidth="1"/>
    <col min="11270" max="11270" width="8.25" style="349" customWidth="1"/>
    <col min="11271" max="11273" width="5.125" style="349" customWidth="1"/>
    <col min="11274" max="11276" width="12" style="349" customWidth="1"/>
    <col min="11277" max="11280" width="14.125" style="349" customWidth="1"/>
    <col min="11281" max="11281" width="11" style="349" customWidth="1"/>
    <col min="11282" max="11282" width="13.375" style="349" customWidth="1"/>
    <col min="11283" max="11517" width="9" style="349"/>
    <col min="11518" max="11518" width="7.5" style="349" customWidth="1"/>
    <col min="11519" max="11519" width="4.25" style="349" customWidth="1"/>
    <col min="11520" max="11520" width="2.125" style="349" customWidth="1"/>
    <col min="11521" max="11521" width="7.375" style="349" customWidth="1"/>
    <col min="11522" max="11522" width="8.125" style="349" customWidth="1"/>
    <col min="11523" max="11523" width="7.875" style="349" customWidth="1"/>
    <col min="11524" max="11524" width="8" style="349" customWidth="1"/>
    <col min="11525" max="11525" width="8.375" style="349" customWidth="1"/>
    <col min="11526" max="11526" width="8.25" style="349" customWidth="1"/>
    <col min="11527" max="11529" width="5.125" style="349" customWidth="1"/>
    <col min="11530" max="11532" width="12" style="349" customWidth="1"/>
    <col min="11533" max="11536" width="14.125" style="349" customWidth="1"/>
    <col min="11537" max="11537" width="11" style="349" customWidth="1"/>
    <col min="11538" max="11538" width="13.375" style="349" customWidth="1"/>
    <col min="11539" max="11773" width="9" style="349"/>
    <col min="11774" max="11774" width="7.5" style="349" customWidth="1"/>
    <col min="11775" max="11775" width="4.25" style="349" customWidth="1"/>
    <col min="11776" max="11776" width="2.125" style="349" customWidth="1"/>
    <col min="11777" max="11777" width="7.375" style="349" customWidth="1"/>
    <col min="11778" max="11778" width="8.125" style="349" customWidth="1"/>
    <col min="11779" max="11779" width="7.875" style="349" customWidth="1"/>
    <col min="11780" max="11780" width="8" style="349" customWidth="1"/>
    <col min="11781" max="11781" width="8.375" style="349" customWidth="1"/>
    <col min="11782" max="11782" width="8.25" style="349" customWidth="1"/>
    <col min="11783" max="11785" width="5.125" style="349" customWidth="1"/>
    <col min="11786" max="11788" width="12" style="349" customWidth="1"/>
    <col min="11789" max="11792" width="14.125" style="349" customWidth="1"/>
    <col min="11793" max="11793" width="11" style="349" customWidth="1"/>
    <col min="11794" max="11794" width="13.375" style="349" customWidth="1"/>
    <col min="11795" max="12029" width="9" style="349"/>
    <col min="12030" max="12030" width="7.5" style="349" customWidth="1"/>
    <col min="12031" max="12031" width="4.25" style="349" customWidth="1"/>
    <col min="12032" max="12032" width="2.125" style="349" customWidth="1"/>
    <col min="12033" max="12033" width="7.375" style="349" customWidth="1"/>
    <col min="12034" max="12034" width="8.125" style="349" customWidth="1"/>
    <col min="12035" max="12035" width="7.875" style="349" customWidth="1"/>
    <col min="12036" max="12036" width="8" style="349" customWidth="1"/>
    <col min="12037" max="12037" width="8.375" style="349" customWidth="1"/>
    <col min="12038" max="12038" width="8.25" style="349" customWidth="1"/>
    <col min="12039" max="12041" width="5.125" style="349" customWidth="1"/>
    <col min="12042" max="12044" width="12" style="349" customWidth="1"/>
    <col min="12045" max="12048" width="14.125" style="349" customWidth="1"/>
    <col min="12049" max="12049" width="11" style="349" customWidth="1"/>
    <col min="12050" max="12050" width="13.375" style="349" customWidth="1"/>
    <col min="12051" max="12285" width="9" style="349"/>
    <col min="12286" max="12286" width="7.5" style="349" customWidth="1"/>
    <col min="12287" max="12287" width="4.25" style="349" customWidth="1"/>
    <col min="12288" max="12288" width="2.125" style="349" customWidth="1"/>
    <col min="12289" max="12289" width="7.375" style="349" customWidth="1"/>
    <col min="12290" max="12290" width="8.125" style="349" customWidth="1"/>
    <col min="12291" max="12291" width="7.875" style="349" customWidth="1"/>
    <col min="12292" max="12292" width="8" style="349" customWidth="1"/>
    <col min="12293" max="12293" width="8.375" style="349" customWidth="1"/>
    <col min="12294" max="12294" width="8.25" style="349" customWidth="1"/>
    <col min="12295" max="12297" width="5.125" style="349" customWidth="1"/>
    <col min="12298" max="12300" width="12" style="349" customWidth="1"/>
    <col min="12301" max="12304" width="14.125" style="349" customWidth="1"/>
    <col min="12305" max="12305" width="11" style="349" customWidth="1"/>
    <col min="12306" max="12306" width="13.375" style="349" customWidth="1"/>
    <col min="12307" max="12541" width="9" style="349"/>
    <col min="12542" max="12542" width="7.5" style="349" customWidth="1"/>
    <col min="12543" max="12543" width="4.25" style="349" customWidth="1"/>
    <col min="12544" max="12544" width="2.125" style="349" customWidth="1"/>
    <col min="12545" max="12545" width="7.375" style="349" customWidth="1"/>
    <col min="12546" max="12546" width="8.125" style="349" customWidth="1"/>
    <col min="12547" max="12547" width="7.875" style="349" customWidth="1"/>
    <col min="12548" max="12548" width="8" style="349" customWidth="1"/>
    <col min="12549" max="12549" width="8.375" style="349" customWidth="1"/>
    <col min="12550" max="12550" width="8.25" style="349" customWidth="1"/>
    <col min="12551" max="12553" width="5.125" style="349" customWidth="1"/>
    <col min="12554" max="12556" width="12" style="349" customWidth="1"/>
    <col min="12557" max="12560" width="14.125" style="349" customWidth="1"/>
    <col min="12561" max="12561" width="11" style="349" customWidth="1"/>
    <col min="12562" max="12562" width="13.375" style="349" customWidth="1"/>
    <col min="12563" max="12797" width="9" style="349"/>
    <col min="12798" max="12798" width="7.5" style="349" customWidth="1"/>
    <col min="12799" max="12799" width="4.25" style="349" customWidth="1"/>
    <col min="12800" max="12800" width="2.125" style="349" customWidth="1"/>
    <col min="12801" max="12801" width="7.375" style="349" customWidth="1"/>
    <col min="12802" max="12802" width="8.125" style="349" customWidth="1"/>
    <col min="12803" max="12803" width="7.875" style="349" customWidth="1"/>
    <col min="12804" max="12804" width="8" style="349" customWidth="1"/>
    <col min="12805" max="12805" width="8.375" style="349" customWidth="1"/>
    <col min="12806" max="12806" width="8.25" style="349" customWidth="1"/>
    <col min="12807" max="12809" width="5.125" style="349" customWidth="1"/>
    <col min="12810" max="12812" width="12" style="349" customWidth="1"/>
    <col min="12813" max="12816" width="14.125" style="349" customWidth="1"/>
    <col min="12817" max="12817" width="11" style="349" customWidth="1"/>
    <col min="12818" max="12818" width="13.375" style="349" customWidth="1"/>
    <col min="12819" max="13053" width="9" style="349"/>
    <col min="13054" max="13054" width="7.5" style="349" customWidth="1"/>
    <col min="13055" max="13055" width="4.25" style="349" customWidth="1"/>
    <col min="13056" max="13056" width="2.125" style="349" customWidth="1"/>
    <col min="13057" max="13057" width="7.375" style="349" customWidth="1"/>
    <col min="13058" max="13058" width="8.125" style="349" customWidth="1"/>
    <col min="13059" max="13059" width="7.875" style="349" customWidth="1"/>
    <col min="13060" max="13060" width="8" style="349" customWidth="1"/>
    <col min="13061" max="13061" width="8.375" style="349" customWidth="1"/>
    <col min="13062" max="13062" width="8.25" style="349" customWidth="1"/>
    <col min="13063" max="13065" width="5.125" style="349" customWidth="1"/>
    <col min="13066" max="13068" width="12" style="349" customWidth="1"/>
    <col min="13069" max="13072" width="14.125" style="349" customWidth="1"/>
    <col min="13073" max="13073" width="11" style="349" customWidth="1"/>
    <col min="13074" max="13074" width="13.375" style="349" customWidth="1"/>
    <col min="13075" max="13309" width="9" style="349"/>
    <col min="13310" max="13310" width="7.5" style="349" customWidth="1"/>
    <col min="13311" max="13311" width="4.25" style="349" customWidth="1"/>
    <col min="13312" max="13312" width="2.125" style="349" customWidth="1"/>
    <col min="13313" max="13313" width="7.375" style="349" customWidth="1"/>
    <col min="13314" max="13314" width="8.125" style="349" customWidth="1"/>
    <col min="13315" max="13315" width="7.875" style="349" customWidth="1"/>
    <col min="13316" max="13316" width="8" style="349" customWidth="1"/>
    <col min="13317" max="13317" width="8.375" style="349" customWidth="1"/>
    <col min="13318" max="13318" width="8.25" style="349" customWidth="1"/>
    <col min="13319" max="13321" width="5.125" style="349" customWidth="1"/>
    <col min="13322" max="13324" width="12" style="349" customWidth="1"/>
    <col min="13325" max="13328" width="14.125" style="349" customWidth="1"/>
    <col min="13329" max="13329" width="11" style="349" customWidth="1"/>
    <col min="13330" max="13330" width="13.375" style="349" customWidth="1"/>
    <col min="13331" max="13565" width="9" style="349"/>
    <col min="13566" max="13566" width="7.5" style="349" customWidth="1"/>
    <col min="13567" max="13567" width="4.25" style="349" customWidth="1"/>
    <col min="13568" max="13568" width="2.125" style="349" customWidth="1"/>
    <col min="13569" max="13569" width="7.375" style="349" customWidth="1"/>
    <col min="13570" max="13570" width="8.125" style="349" customWidth="1"/>
    <col min="13571" max="13571" width="7.875" style="349" customWidth="1"/>
    <col min="13572" max="13572" width="8" style="349" customWidth="1"/>
    <col min="13573" max="13573" width="8.375" style="349" customWidth="1"/>
    <col min="13574" max="13574" width="8.25" style="349" customWidth="1"/>
    <col min="13575" max="13577" width="5.125" style="349" customWidth="1"/>
    <col min="13578" max="13580" width="12" style="349" customWidth="1"/>
    <col min="13581" max="13584" width="14.125" style="349" customWidth="1"/>
    <col min="13585" max="13585" width="11" style="349" customWidth="1"/>
    <col min="13586" max="13586" width="13.375" style="349" customWidth="1"/>
    <col min="13587" max="13821" width="9" style="349"/>
    <col min="13822" max="13822" width="7.5" style="349" customWidth="1"/>
    <col min="13823" max="13823" width="4.25" style="349" customWidth="1"/>
    <col min="13824" max="13824" width="2.125" style="349" customWidth="1"/>
    <col min="13825" max="13825" width="7.375" style="349" customWidth="1"/>
    <col min="13826" max="13826" width="8.125" style="349" customWidth="1"/>
    <col min="13827" max="13827" width="7.875" style="349" customWidth="1"/>
    <col min="13828" max="13828" width="8" style="349" customWidth="1"/>
    <col min="13829" max="13829" width="8.375" style="349" customWidth="1"/>
    <col min="13830" max="13830" width="8.25" style="349" customWidth="1"/>
    <col min="13831" max="13833" width="5.125" style="349" customWidth="1"/>
    <col min="13834" max="13836" width="12" style="349" customWidth="1"/>
    <col min="13837" max="13840" width="14.125" style="349" customWidth="1"/>
    <col min="13841" max="13841" width="11" style="349" customWidth="1"/>
    <col min="13842" max="13842" width="13.375" style="349" customWidth="1"/>
    <col min="13843" max="14077" width="9" style="349"/>
    <col min="14078" max="14078" width="7.5" style="349" customWidth="1"/>
    <col min="14079" max="14079" width="4.25" style="349" customWidth="1"/>
    <col min="14080" max="14080" width="2.125" style="349" customWidth="1"/>
    <col min="14081" max="14081" width="7.375" style="349" customWidth="1"/>
    <col min="14082" max="14082" width="8.125" style="349" customWidth="1"/>
    <col min="14083" max="14083" width="7.875" style="349" customWidth="1"/>
    <col min="14084" max="14084" width="8" style="349" customWidth="1"/>
    <col min="14085" max="14085" width="8.375" style="349" customWidth="1"/>
    <col min="14086" max="14086" width="8.25" style="349" customWidth="1"/>
    <col min="14087" max="14089" width="5.125" style="349" customWidth="1"/>
    <col min="14090" max="14092" width="12" style="349" customWidth="1"/>
    <col min="14093" max="14096" width="14.125" style="349" customWidth="1"/>
    <col min="14097" max="14097" width="11" style="349" customWidth="1"/>
    <col min="14098" max="14098" width="13.375" style="349" customWidth="1"/>
    <col min="14099" max="14333" width="9" style="349"/>
    <col min="14334" max="14334" width="7.5" style="349" customWidth="1"/>
    <col min="14335" max="14335" width="4.25" style="349" customWidth="1"/>
    <col min="14336" max="14336" width="2.125" style="349" customWidth="1"/>
    <col min="14337" max="14337" width="7.375" style="349" customWidth="1"/>
    <col min="14338" max="14338" width="8.125" style="349" customWidth="1"/>
    <col min="14339" max="14339" width="7.875" style="349" customWidth="1"/>
    <col min="14340" max="14340" width="8" style="349" customWidth="1"/>
    <col min="14341" max="14341" width="8.375" style="349" customWidth="1"/>
    <col min="14342" max="14342" width="8.25" style="349" customWidth="1"/>
    <col min="14343" max="14345" width="5.125" style="349" customWidth="1"/>
    <col min="14346" max="14348" width="12" style="349" customWidth="1"/>
    <col min="14349" max="14352" width="14.125" style="349" customWidth="1"/>
    <col min="14353" max="14353" width="11" style="349" customWidth="1"/>
    <col min="14354" max="14354" width="13.375" style="349" customWidth="1"/>
    <col min="14355" max="14589" width="9" style="349"/>
    <col min="14590" max="14590" width="7.5" style="349" customWidth="1"/>
    <col min="14591" max="14591" width="4.25" style="349" customWidth="1"/>
    <col min="14592" max="14592" width="2.125" style="349" customWidth="1"/>
    <col min="14593" max="14593" width="7.375" style="349" customWidth="1"/>
    <col min="14594" max="14594" width="8.125" style="349" customWidth="1"/>
    <col min="14595" max="14595" width="7.875" style="349" customWidth="1"/>
    <col min="14596" max="14596" width="8" style="349" customWidth="1"/>
    <col min="14597" max="14597" width="8.375" style="349" customWidth="1"/>
    <col min="14598" max="14598" width="8.25" style="349" customWidth="1"/>
    <col min="14599" max="14601" width="5.125" style="349" customWidth="1"/>
    <col min="14602" max="14604" width="12" style="349" customWidth="1"/>
    <col min="14605" max="14608" width="14.125" style="349" customWidth="1"/>
    <col min="14609" max="14609" width="11" style="349" customWidth="1"/>
    <col min="14610" max="14610" width="13.375" style="349" customWidth="1"/>
    <col min="14611" max="14845" width="9" style="349"/>
    <col min="14846" max="14846" width="7.5" style="349" customWidth="1"/>
    <col min="14847" max="14847" width="4.25" style="349" customWidth="1"/>
    <col min="14848" max="14848" width="2.125" style="349" customWidth="1"/>
    <col min="14849" max="14849" width="7.375" style="349" customWidth="1"/>
    <col min="14850" max="14850" width="8.125" style="349" customWidth="1"/>
    <col min="14851" max="14851" width="7.875" style="349" customWidth="1"/>
    <col min="14852" max="14852" width="8" style="349" customWidth="1"/>
    <col min="14853" max="14853" width="8.375" style="349" customWidth="1"/>
    <col min="14854" max="14854" width="8.25" style="349" customWidth="1"/>
    <col min="14855" max="14857" width="5.125" style="349" customWidth="1"/>
    <col min="14858" max="14860" width="12" style="349" customWidth="1"/>
    <col min="14861" max="14864" width="14.125" style="349" customWidth="1"/>
    <col min="14865" max="14865" width="11" style="349" customWidth="1"/>
    <col min="14866" max="14866" width="13.375" style="349" customWidth="1"/>
    <col min="14867" max="15101" width="9" style="349"/>
    <col min="15102" max="15102" width="7.5" style="349" customWidth="1"/>
    <col min="15103" max="15103" width="4.25" style="349" customWidth="1"/>
    <col min="15104" max="15104" width="2.125" style="349" customWidth="1"/>
    <col min="15105" max="15105" width="7.375" style="349" customWidth="1"/>
    <col min="15106" max="15106" width="8.125" style="349" customWidth="1"/>
    <col min="15107" max="15107" width="7.875" style="349" customWidth="1"/>
    <col min="15108" max="15108" width="8" style="349" customWidth="1"/>
    <col min="15109" max="15109" width="8.375" style="349" customWidth="1"/>
    <col min="15110" max="15110" width="8.25" style="349" customWidth="1"/>
    <col min="15111" max="15113" width="5.125" style="349" customWidth="1"/>
    <col min="15114" max="15116" width="12" style="349" customWidth="1"/>
    <col min="15117" max="15120" width="14.125" style="349" customWidth="1"/>
    <col min="15121" max="15121" width="11" style="349" customWidth="1"/>
    <col min="15122" max="15122" width="13.375" style="349" customWidth="1"/>
    <col min="15123" max="15357" width="9" style="349"/>
    <col min="15358" max="15358" width="7.5" style="349" customWidth="1"/>
    <col min="15359" max="15359" width="4.25" style="349" customWidth="1"/>
    <col min="15360" max="15360" width="2.125" style="349" customWidth="1"/>
    <col min="15361" max="15361" width="7.375" style="349" customWidth="1"/>
    <col min="15362" max="15362" width="8.125" style="349" customWidth="1"/>
    <col min="15363" max="15363" width="7.875" style="349" customWidth="1"/>
    <col min="15364" max="15364" width="8" style="349" customWidth="1"/>
    <col min="15365" max="15365" width="8.375" style="349" customWidth="1"/>
    <col min="15366" max="15366" width="8.25" style="349" customWidth="1"/>
    <col min="15367" max="15369" width="5.125" style="349" customWidth="1"/>
    <col min="15370" max="15372" width="12" style="349" customWidth="1"/>
    <col min="15373" max="15376" width="14.125" style="349" customWidth="1"/>
    <col min="15377" max="15377" width="11" style="349" customWidth="1"/>
    <col min="15378" max="15378" width="13.375" style="349" customWidth="1"/>
    <col min="15379" max="15613" width="9" style="349"/>
    <col min="15614" max="15614" width="7.5" style="349" customWidth="1"/>
    <col min="15615" max="15615" width="4.25" style="349" customWidth="1"/>
    <col min="15616" max="15616" width="2.125" style="349" customWidth="1"/>
    <col min="15617" max="15617" width="7.375" style="349" customWidth="1"/>
    <col min="15618" max="15618" width="8.125" style="349" customWidth="1"/>
    <col min="15619" max="15619" width="7.875" style="349" customWidth="1"/>
    <col min="15620" max="15620" width="8" style="349" customWidth="1"/>
    <col min="15621" max="15621" width="8.375" style="349" customWidth="1"/>
    <col min="15622" max="15622" width="8.25" style="349" customWidth="1"/>
    <col min="15623" max="15625" width="5.125" style="349" customWidth="1"/>
    <col min="15626" max="15628" width="12" style="349" customWidth="1"/>
    <col min="15629" max="15632" width="14.125" style="349" customWidth="1"/>
    <col min="15633" max="15633" width="11" style="349" customWidth="1"/>
    <col min="15634" max="15634" width="13.375" style="349" customWidth="1"/>
    <col min="15635" max="15869" width="9" style="349"/>
    <col min="15870" max="15870" width="7.5" style="349" customWidth="1"/>
    <col min="15871" max="15871" width="4.25" style="349" customWidth="1"/>
    <col min="15872" max="15872" width="2.125" style="349" customWidth="1"/>
    <col min="15873" max="15873" width="7.375" style="349" customWidth="1"/>
    <col min="15874" max="15874" width="8.125" style="349" customWidth="1"/>
    <col min="15875" max="15875" width="7.875" style="349" customWidth="1"/>
    <col min="15876" max="15876" width="8" style="349" customWidth="1"/>
    <col min="15877" max="15877" width="8.375" style="349" customWidth="1"/>
    <col min="15878" max="15878" width="8.25" style="349" customWidth="1"/>
    <col min="15879" max="15881" width="5.125" style="349" customWidth="1"/>
    <col min="15882" max="15884" width="12" style="349" customWidth="1"/>
    <col min="15885" max="15888" width="14.125" style="349" customWidth="1"/>
    <col min="15889" max="15889" width="11" style="349" customWidth="1"/>
    <col min="15890" max="15890" width="13.375" style="349" customWidth="1"/>
    <col min="15891" max="16125" width="9" style="349"/>
    <col min="16126" max="16126" width="7.5" style="349" customWidth="1"/>
    <col min="16127" max="16127" width="4.25" style="349" customWidth="1"/>
    <col min="16128" max="16128" width="2.125" style="349" customWidth="1"/>
    <col min="16129" max="16129" width="7.375" style="349" customWidth="1"/>
    <col min="16130" max="16130" width="8.125" style="349" customWidth="1"/>
    <col min="16131" max="16131" width="7.875" style="349" customWidth="1"/>
    <col min="16132" max="16132" width="8" style="349" customWidth="1"/>
    <col min="16133" max="16133" width="8.375" style="349" customWidth="1"/>
    <col min="16134" max="16134" width="8.25" style="349" customWidth="1"/>
    <col min="16135" max="16137" width="5.125" style="349" customWidth="1"/>
    <col min="16138" max="16140" width="12" style="349" customWidth="1"/>
    <col min="16141" max="16144" width="14.125" style="349" customWidth="1"/>
    <col min="16145" max="16145" width="11" style="349" customWidth="1"/>
    <col min="16146" max="16146" width="13.375" style="349" customWidth="1"/>
    <col min="16147" max="16384" width="9" style="349"/>
  </cols>
  <sheetData>
    <row r="1" s="256" customFormat="1" ht="46.5" customHeight="1" spans="1:253">
      <c r="A1" s="114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  <c r="AO1" s="293"/>
      <c r="AP1" s="293"/>
      <c r="AQ1" s="293"/>
      <c r="AR1" s="293"/>
      <c r="AS1" s="293"/>
      <c r="AT1" s="293"/>
      <c r="AU1" s="293"/>
      <c r="AV1" s="293"/>
      <c r="AW1" s="293"/>
      <c r="AX1" s="293"/>
      <c r="AY1" s="293"/>
      <c r="AZ1" s="293"/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3"/>
      <c r="BQ1" s="293"/>
      <c r="BR1" s="293"/>
      <c r="BS1" s="293"/>
      <c r="BT1" s="293"/>
      <c r="BU1" s="293"/>
      <c r="BV1" s="293"/>
      <c r="BW1" s="293"/>
      <c r="BX1" s="293"/>
      <c r="BY1" s="293"/>
      <c r="BZ1" s="293"/>
      <c r="CA1" s="293"/>
      <c r="CB1" s="293"/>
      <c r="CC1" s="293"/>
      <c r="CD1" s="293"/>
      <c r="CE1" s="293"/>
      <c r="CF1" s="293"/>
      <c r="CG1" s="293"/>
      <c r="CH1" s="293"/>
      <c r="CI1" s="293"/>
      <c r="CJ1" s="293"/>
      <c r="CK1" s="293"/>
      <c r="CL1" s="293"/>
      <c r="CM1" s="293"/>
      <c r="CN1" s="293"/>
      <c r="CO1" s="293"/>
      <c r="CP1" s="293"/>
      <c r="CQ1" s="293"/>
      <c r="CR1" s="293"/>
      <c r="CS1" s="293"/>
      <c r="CT1" s="293"/>
      <c r="CU1" s="293"/>
      <c r="CV1" s="293"/>
      <c r="CW1" s="293"/>
      <c r="CX1" s="293"/>
      <c r="CY1" s="293"/>
      <c r="CZ1" s="293"/>
      <c r="DA1" s="293"/>
      <c r="DB1" s="293"/>
      <c r="DC1" s="293"/>
      <c r="DD1" s="293"/>
      <c r="DE1" s="293"/>
      <c r="DF1" s="293"/>
      <c r="DG1" s="293"/>
      <c r="DH1" s="293"/>
      <c r="DI1" s="293"/>
      <c r="DJ1" s="293"/>
      <c r="DK1" s="293"/>
      <c r="DL1" s="293"/>
      <c r="DM1" s="293"/>
      <c r="DN1" s="293"/>
      <c r="DO1" s="293"/>
      <c r="DP1" s="293"/>
      <c r="DQ1" s="293"/>
      <c r="DR1" s="293"/>
      <c r="DS1" s="293"/>
      <c r="DT1" s="293"/>
      <c r="DU1" s="293"/>
      <c r="DV1" s="293"/>
      <c r="DW1" s="293"/>
      <c r="DX1" s="293"/>
      <c r="DY1" s="293"/>
      <c r="DZ1" s="293"/>
      <c r="EA1" s="293"/>
      <c r="EB1" s="293"/>
      <c r="EC1" s="293"/>
      <c r="ED1" s="293"/>
      <c r="EE1" s="293"/>
      <c r="EF1" s="293"/>
      <c r="EG1" s="293"/>
      <c r="EH1" s="293"/>
      <c r="EI1" s="293"/>
      <c r="EJ1" s="293"/>
      <c r="EK1" s="293"/>
      <c r="EL1" s="293"/>
      <c r="EM1" s="293"/>
      <c r="EN1" s="293"/>
      <c r="EO1" s="293"/>
      <c r="EP1" s="293"/>
      <c r="EQ1" s="293"/>
      <c r="ER1" s="293"/>
      <c r="ES1" s="293"/>
      <c r="ET1" s="293"/>
      <c r="EU1" s="293"/>
      <c r="EV1" s="293"/>
      <c r="EW1" s="293"/>
      <c r="EX1" s="293"/>
      <c r="EY1" s="293"/>
      <c r="EZ1" s="293"/>
      <c r="FA1" s="293"/>
      <c r="FB1" s="293"/>
      <c r="FC1" s="293"/>
      <c r="FD1" s="293"/>
      <c r="FE1" s="293"/>
      <c r="FF1" s="293"/>
      <c r="FG1" s="293"/>
      <c r="FH1" s="293"/>
      <c r="FI1" s="293"/>
      <c r="FJ1" s="293"/>
      <c r="FK1" s="293"/>
      <c r="FL1" s="293"/>
      <c r="FM1" s="293"/>
      <c r="FN1" s="293"/>
      <c r="FO1" s="293"/>
      <c r="FP1" s="293"/>
      <c r="FQ1" s="293"/>
      <c r="FR1" s="293"/>
      <c r="FS1" s="293"/>
      <c r="FT1" s="293"/>
      <c r="FU1" s="293"/>
      <c r="FV1" s="293"/>
      <c r="FW1" s="293"/>
      <c r="FX1" s="293"/>
      <c r="FY1" s="293"/>
      <c r="FZ1" s="293"/>
      <c r="GA1" s="293"/>
      <c r="GB1" s="293"/>
      <c r="GC1" s="293"/>
      <c r="GD1" s="293"/>
      <c r="GE1" s="293"/>
      <c r="GF1" s="293"/>
      <c r="GG1" s="293"/>
      <c r="GH1" s="293"/>
      <c r="GI1" s="293"/>
      <c r="GJ1" s="293"/>
      <c r="GK1" s="293"/>
      <c r="GL1" s="293"/>
      <c r="GM1" s="293"/>
      <c r="GN1" s="293"/>
      <c r="GO1" s="293"/>
      <c r="GP1" s="293"/>
      <c r="GQ1" s="293"/>
      <c r="GR1" s="293"/>
      <c r="GS1" s="293"/>
      <c r="GT1" s="293"/>
      <c r="GU1" s="293"/>
      <c r="GV1" s="293"/>
      <c r="GW1" s="293"/>
      <c r="GX1" s="293"/>
      <c r="GY1" s="293"/>
      <c r="GZ1" s="293"/>
      <c r="HA1" s="293"/>
      <c r="HB1" s="293"/>
      <c r="HC1" s="293"/>
      <c r="HD1" s="293"/>
      <c r="HE1" s="293"/>
      <c r="HF1" s="293"/>
      <c r="HG1" s="293"/>
      <c r="HH1" s="293"/>
      <c r="HI1" s="293"/>
      <c r="HJ1" s="293"/>
      <c r="HK1" s="293"/>
      <c r="HL1" s="293"/>
      <c r="HM1" s="293"/>
      <c r="HN1" s="293"/>
      <c r="HO1" s="293"/>
      <c r="HP1" s="293"/>
      <c r="HQ1" s="293"/>
      <c r="HR1" s="293"/>
      <c r="HS1" s="293"/>
      <c r="HT1" s="293"/>
      <c r="HU1" s="293"/>
      <c r="HV1" s="293"/>
      <c r="HW1" s="293"/>
      <c r="HX1" s="293"/>
      <c r="HY1" s="293"/>
      <c r="HZ1" s="293"/>
      <c r="IA1" s="293"/>
      <c r="IB1" s="293"/>
      <c r="IC1" s="293"/>
      <c r="ID1" s="293"/>
      <c r="IE1" s="293"/>
      <c r="IF1" s="293"/>
      <c r="IG1" s="293"/>
      <c r="IH1" s="293"/>
      <c r="II1" s="293"/>
      <c r="IJ1" s="293"/>
      <c r="IK1" s="293"/>
      <c r="IL1" s="293"/>
      <c r="IM1" s="293"/>
      <c r="IN1" s="293"/>
      <c r="IO1" s="293"/>
      <c r="IP1" s="293"/>
      <c r="IQ1" s="293"/>
      <c r="IR1" s="293"/>
      <c r="IS1" s="293"/>
    </row>
    <row r="2" s="256" customFormat="1" ht="27" customHeight="1" spans="1:253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P2" s="264" t="s">
        <v>1</v>
      </c>
      <c r="Q2" s="264"/>
      <c r="R2" s="264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  <c r="IP2" s="293"/>
      <c r="IQ2" s="293"/>
      <c r="IR2" s="293"/>
      <c r="IS2" s="293"/>
    </row>
    <row r="3" s="344" customFormat="1" ht="15" customHeight="1" spans="1:253">
      <c r="A3" s="115" t="s">
        <v>2</v>
      </c>
      <c r="B3" s="115" t="s">
        <v>3</v>
      </c>
      <c r="C3" s="350" t="s">
        <v>4</v>
      </c>
      <c r="D3" s="116" t="s">
        <v>5</v>
      </c>
      <c r="E3" s="117"/>
      <c r="F3" s="117"/>
      <c r="G3" s="117"/>
      <c r="H3" s="117"/>
      <c r="I3" s="118"/>
      <c r="J3" s="135" t="s">
        <v>6</v>
      </c>
      <c r="K3" s="136"/>
      <c r="L3" s="137"/>
      <c r="M3" s="115" t="s">
        <v>7</v>
      </c>
      <c r="N3" s="356" t="s">
        <v>8</v>
      </c>
      <c r="O3" s="33" t="s">
        <v>9</v>
      </c>
      <c r="P3" s="33" t="s">
        <v>10</v>
      </c>
      <c r="Q3" s="139" t="s">
        <v>11</v>
      </c>
      <c r="R3" s="154" t="s">
        <v>12</v>
      </c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348"/>
      <c r="AD3" s="348"/>
      <c r="AE3" s="348"/>
      <c r="AF3" s="348"/>
      <c r="AG3" s="348"/>
      <c r="AH3" s="348"/>
      <c r="AI3" s="348"/>
      <c r="AJ3" s="348"/>
      <c r="AK3" s="348"/>
      <c r="AL3" s="348"/>
      <c r="AM3" s="348"/>
      <c r="AN3" s="348"/>
      <c r="AO3" s="348"/>
      <c r="AP3" s="348"/>
      <c r="AQ3" s="348"/>
      <c r="AR3" s="348"/>
      <c r="AS3" s="348"/>
      <c r="AT3" s="348"/>
      <c r="AU3" s="348"/>
      <c r="AV3" s="348"/>
      <c r="AW3" s="348"/>
      <c r="AX3" s="348"/>
      <c r="AY3" s="348"/>
      <c r="AZ3" s="348"/>
      <c r="BA3" s="348"/>
      <c r="BB3" s="348"/>
      <c r="BC3" s="348"/>
      <c r="BD3" s="348"/>
      <c r="BE3" s="348"/>
      <c r="BF3" s="348"/>
      <c r="BG3" s="348"/>
      <c r="BH3" s="348"/>
      <c r="BI3" s="348"/>
      <c r="BJ3" s="348"/>
      <c r="BK3" s="348"/>
      <c r="BL3" s="348"/>
      <c r="BM3" s="348"/>
      <c r="BN3" s="348"/>
      <c r="BO3" s="348"/>
      <c r="BP3" s="348"/>
      <c r="BQ3" s="348"/>
      <c r="BR3" s="348"/>
      <c r="BS3" s="348"/>
      <c r="BT3" s="348"/>
      <c r="BU3" s="348"/>
      <c r="BV3" s="348"/>
      <c r="BW3" s="348"/>
      <c r="BX3" s="348"/>
      <c r="BY3" s="348"/>
      <c r="BZ3" s="348"/>
      <c r="CA3" s="348"/>
      <c r="CB3" s="348"/>
      <c r="CC3" s="348"/>
      <c r="CD3" s="348"/>
      <c r="CE3" s="348"/>
      <c r="CF3" s="348"/>
      <c r="CG3" s="348"/>
      <c r="CH3" s="348"/>
      <c r="CI3" s="348"/>
      <c r="CJ3" s="348"/>
      <c r="CK3" s="348"/>
      <c r="CL3" s="348"/>
      <c r="CM3" s="348"/>
      <c r="CN3" s="348"/>
      <c r="CO3" s="348"/>
      <c r="CP3" s="348"/>
      <c r="CQ3" s="348"/>
      <c r="CR3" s="348"/>
      <c r="CS3" s="348"/>
      <c r="CT3" s="348"/>
      <c r="CU3" s="348"/>
      <c r="CV3" s="348"/>
      <c r="CW3" s="348"/>
      <c r="CX3" s="348"/>
      <c r="CY3" s="348"/>
      <c r="CZ3" s="348"/>
      <c r="DA3" s="348"/>
      <c r="DB3" s="348"/>
      <c r="DC3" s="348"/>
      <c r="DD3" s="348"/>
      <c r="DE3" s="348"/>
      <c r="DF3" s="348"/>
      <c r="DG3" s="348"/>
      <c r="DH3" s="348"/>
      <c r="DI3" s="348"/>
      <c r="DJ3" s="348"/>
      <c r="DK3" s="348"/>
      <c r="DL3" s="348"/>
      <c r="DM3" s="348"/>
      <c r="DN3" s="348"/>
      <c r="DO3" s="348"/>
      <c r="DP3" s="348"/>
      <c r="DQ3" s="348"/>
      <c r="DR3" s="348"/>
      <c r="DS3" s="348"/>
      <c r="DT3" s="348"/>
      <c r="DU3" s="348"/>
      <c r="DV3" s="348"/>
      <c r="DW3" s="348"/>
      <c r="DX3" s="348"/>
      <c r="DY3" s="348"/>
      <c r="DZ3" s="348"/>
      <c r="EA3" s="348"/>
      <c r="EB3" s="348"/>
      <c r="EC3" s="348"/>
      <c r="ED3" s="348"/>
      <c r="EE3" s="348"/>
      <c r="EF3" s="348"/>
      <c r="EG3" s="348"/>
      <c r="EH3" s="348"/>
      <c r="EI3" s="348"/>
      <c r="EJ3" s="348"/>
      <c r="EK3" s="348"/>
      <c r="EL3" s="348"/>
      <c r="EM3" s="348"/>
      <c r="EN3" s="348"/>
      <c r="EO3" s="348"/>
      <c r="EP3" s="348"/>
      <c r="EQ3" s="348"/>
      <c r="ER3" s="348"/>
      <c r="ES3" s="348"/>
      <c r="ET3" s="348"/>
      <c r="EU3" s="348"/>
      <c r="EV3" s="348"/>
      <c r="EW3" s="348"/>
      <c r="EX3" s="348"/>
      <c r="EY3" s="348"/>
      <c r="EZ3" s="348"/>
      <c r="FA3" s="348"/>
      <c r="FB3" s="348"/>
      <c r="FC3" s="348"/>
      <c r="FD3" s="348"/>
      <c r="FE3" s="348"/>
      <c r="FF3" s="348"/>
      <c r="FG3" s="348"/>
      <c r="FH3" s="348"/>
      <c r="FI3" s="348"/>
      <c r="FJ3" s="348"/>
      <c r="FK3" s="348"/>
      <c r="FL3" s="348"/>
      <c r="FM3" s="348"/>
      <c r="FN3" s="348"/>
      <c r="FO3" s="348"/>
      <c r="FP3" s="348"/>
      <c r="FQ3" s="348"/>
      <c r="FR3" s="348"/>
      <c r="FS3" s="348"/>
      <c r="FT3" s="348"/>
      <c r="FU3" s="348"/>
      <c r="FV3" s="348"/>
      <c r="FW3" s="348"/>
      <c r="FX3" s="348"/>
      <c r="FY3" s="348"/>
      <c r="FZ3" s="348"/>
      <c r="GA3" s="348"/>
      <c r="GB3" s="348"/>
      <c r="GC3" s="348"/>
      <c r="GD3" s="348"/>
      <c r="GE3" s="348"/>
      <c r="GF3" s="348"/>
      <c r="GG3" s="348"/>
      <c r="GH3" s="348"/>
      <c r="GI3" s="348"/>
      <c r="GJ3" s="348"/>
      <c r="GK3" s="348"/>
      <c r="GL3" s="348"/>
      <c r="GM3" s="348"/>
      <c r="GN3" s="348"/>
      <c r="GO3" s="348"/>
      <c r="GP3" s="348"/>
      <c r="GQ3" s="348"/>
      <c r="GR3" s="348"/>
      <c r="GS3" s="348"/>
      <c r="GT3" s="348"/>
      <c r="GU3" s="348"/>
      <c r="GV3" s="348"/>
      <c r="GW3" s="348"/>
      <c r="GX3" s="348"/>
      <c r="GY3" s="348"/>
      <c r="GZ3" s="348"/>
      <c r="HA3" s="348"/>
      <c r="HB3" s="348"/>
      <c r="HC3" s="348"/>
      <c r="HD3" s="348"/>
      <c r="HE3" s="348"/>
      <c r="HF3" s="348"/>
      <c r="HG3" s="348"/>
      <c r="HH3" s="348"/>
      <c r="HI3" s="348"/>
      <c r="HJ3" s="348"/>
      <c r="HK3" s="348"/>
      <c r="HL3" s="348"/>
      <c r="HM3" s="348"/>
      <c r="HN3" s="348"/>
      <c r="HO3" s="348"/>
      <c r="HP3" s="348"/>
      <c r="HQ3" s="348"/>
      <c r="HR3" s="348"/>
      <c r="HS3" s="348"/>
      <c r="HT3" s="348"/>
      <c r="HU3" s="348"/>
      <c r="HV3" s="348"/>
      <c r="HW3" s="348"/>
      <c r="HX3" s="348"/>
      <c r="HY3" s="348"/>
      <c r="HZ3" s="348"/>
      <c r="IA3" s="348"/>
      <c r="IB3" s="348"/>
      <c r="IC3" s="348"/>
      <c r="ID3" s="348"/>
      <c r="IE3" s="348"/>
      <c r="IF3" s="348"/>
      <c r="IG3" s="348"/>
      <c r="IH3" s="348"/>
      <c r="II3" s="348"/>
      <c r="IJ3" s="348"/>
      <c r="IK3" s="348"/>
      <c r="IL3" s="348"/>
      <c r="IM3" s="348"/>
      <c r="IN3" s="348"/>
      <c r="IO3" s="348"/>
      <c r="IP3" s="348"/>
      <c r="IQ3" s="348"/>
      <c r="IR3" s="348"/>
      <c r="IS3" s="348"/>
    </row>
    <row r="4" s="344" customFormat="1" ht="27" customHeight="1" spans="1:253">
      <c r="A4" s="119"/>
      <c r="B4" s="119"/>
      <c r="C4" s="351"/>
      <c r="D4" s="120"/>
      <c r="E4" s="121"/>
      <c r="F4" s="121"/>
      <c r="G4" s="121"/>
      <c r="H4" s="121"/>
      <c r="I4" s="122"/>
      <c r="J4" s="140" t="s">
        <v>13</v>
      </c>
      <c r="K4" s="140" t="s">
        <v>14</v>
      </c>
      <c r="L4" s="140" t="s">
        <v>15</v>
      </c>
      <c r="M4" s="140" t="s">
        <v>16</v>
      </c>
      <c r="N4" s="357"/>
      <c r="O4" s="37"/>
      <c r="P4" s="37"/>
      <c r="Q4" s="142"/>
      <c r="R4" s="155"/>
      <c r="S4" s="348"/>
      <c r="T4" s="348"/>
      <c r="U4" s="348"/>
      <c r="V4" s="348"/>
      <c r="W4" s="348"/>
      <c r="X4" s="348"/>
      <c r="Y4" s="348"/>
      <c r="Z4" s="348"/>
      <c r="AA4" s="348"/>
      <c r="AB4" s="348"/>
      <c r="AC4" s="348"/>
      <c r="AD4" s="348"/>
      <c r="AE4" s="348"/>
      <c r="AF4" s="348"/>
      <c r="AG4" s="348"/>
      <c r="AH4" s="348"/>
      <c r="AI4" s="348"/>
      <c r="AJ4" s="348"/>
      <c r="AK4" s="348"/>
      <c r="AL4" s="348"/>
      <c r="AM4" s="348"/>
      <c r="AN4" s="348"/>
      <c r="AO4" s="348"/>
      <c r="AP4" s="348"/>
      <c r="AQ4" s="348"/>
      <c r="AR4" s="348"/>
      <c r="AS4" s="348"/>
      <c r="AT4" s="348"/>
      <c r="AU4" s="348"/>
      <c r="AV4" s="348"/>
      <c r="AW4" s="348"/>
      <c r="AX4" s="348"/>
      <c r="AY4" s="348"/>
      <c r="AZ4" s="348"/>
      <c r="BA4" s="348"/>
      <c r="BB4" s="348"/>
      <c r="BC4" s="348"/>
      <c r="BD4" s="348"/>
      <c r="BE4" s="348"/>
      <c r="BF4" s="348"/>
      <c r="BG4" s="348"/>
      <c r="BH4" s="348"/>
      <c r="BI4" s="348"/>
      <c r="BJ4" s="348"/>
      <c r="BK4" s="348"/>
      <c r="BL4" s="348"/>
      <c r="BM4" s="348"/>
      <c r="BN4" s="348"/>
      <c r="BO4" s="348"/>
      <c r="BP4" s="348"/>
      <c r="BQ4" s="348"/>
      <c r="BR4" s="348"/>
      <c r="BS4" s="348"/>
      <c r="BT4" s="348"/>
      <c r="BU4" s="348"/>
      <c r="BV4" s="348"/>
      <c r="BW4" s="348"/>
      <c r="BX4" s="348"/>
      <c r="BY4" s="348"/>
      <c r="BZ4" s="348"/>
      <c r="CA4" s="348"/>
      <c r="CB4" s="348"/>
      <c r="CC4" s="348"/>
      <c r="CD4" s="348"/>
      <c r="CE4" s="348"/>
      <c r="CF4" s="348"/>
      <c r="CG4" s="348"/>
      <c r="CH4" s="348"/>
      <c r="CI4" s="348"/>
      <c r="CJ4" s="348"/>
      <c r="CK4" s="348"/>
      <c r="CL4" s="348"/>
      <c r="CM4" s="348"/>
      <c r="CN4" s="348"/>
      <c r="CO4" s="348"/>
      <c r="CP4" s="348"/>
      <c r="CQ4" s="348"/>
      <c r="CR4" s="348"/>
      <c r="CS4" s="348"/>
      <c r="CT4" s="348"/>
      <c r="CU4" s="348"/>
      <c r="CV4" s="348"/>
      <c r="CW4" s="348"/>
      <c r="CX4" s="348"/>
      <c r="CY4" s="348"/>
      <c r="CZ4" s="348"/>
      <c r="DA4" s="348"/>
      <c r="DB4" s="348"/>
      <c r="DC4" s="348"/>
      <c r="DD4" s="348"/>
      <c r="DE4" s="348"/>
      <c r="DF4" s="348"/>
      <c r="DG4" s="348"/>
      <c r="DH4" s="348"/>
      <c r="DI4" s="348"/>
      <c r="DJ4" s="348"/>
      <c r="DK4" s="348"/>
      <c r="DL4" s="348"/>
      <c r="DM4" s="348"/>
      <c r="DN4" s="348"/>
      <c r="DO4" s="348"/>
      <c r="DP4" s="348"/>
      <c r="DQ4" s="348"/>
      <c r="DR4" s="348"/>
      <c r="DS4" s="348"/>
      <c r="DT4" s="348"/>
      <c r="DU4" s="348"/>
      <c r="DV4" s="348"/>
      <c r="DW4" s="348"/>
      <c r="DX4" s="348"/>
      <c r="DY4" s="348"/>
      <c r="DZ4" s="348"/>
      <c r="EA4" s="348"/>
      <c r="EB4" s="348"/>
      <c r="EC4" s="348"/>
      <c r="ED4" s="348"/>
      <c r="EE4" s="348"/>
      <c r="EF4" s="348"/>
      <c r="EG4" s="348"/>
      <c r="EH4" s="348"/>
      <c r="EI4" s="348"/>
      <c r="EJ4" s="348"/>
      <c r="EK4" s="348"/>
      <c r="EL4" s="348"/>
      <c r="EM4" s="348"/>
      <c r="EN4" s="348"/>
      <c r="EO4" s="348"/>
      <c r="EP4" s="348"/>
      <c r="EQ4" s="348"/>
      <c r="ER4" s="348"/>
      <c r="ES4" s="348"/>
      <c r="ET4" s="348"/>
      <c r="EU4" s="348"/>
      <c r="EV4" s="348"/>
      <c r="EW4" s="348"/>
      <c r="EX4" s="348"/>
      <c r="EY4" s="348"/>
      <c r="EZ4" s="348"/>
      <c r="FA4" s="348"/>
      <c r="FB4" s="348"/>
      <c r="FC4" s="348"/>
      <c r="FD4" s="348"/>
      <c r="FE4" s="348"/>
      <c r="FF4" s="348"/>
      <c r="FG4" s="348"/>
      <c r="FH4" s="348"/>
      <c r="FI4" s="348"/>
      <c r="FJ4" s="348"/>
      <c r="FK4" s="348"/>
      <c r="FL4" s="348"/>
      <c r="FM4" s="348"/>
      <c r="FN4" s="348"/>
      <c r="FO4" s="348"/>
      <c r="FP4" s="348"/>
      <c r="FQ4" s="348"/>
      <c r="FR4" s="348"/>
      <c r="FS4" s="348"/>
      <c r="FT4" s="348"/>
      <c r="FU4" s="348"/>
      <c r="FV4" s="348"/>
      <c r="FW4" s="348"/>
      <c r="FX4" s="348"/>
      <c r="FY4" s="348"/>
      <c r="FZ4" s="348"/>
      <c r="GA4" s="348"/>
      <c r="GB4" s="348"/>
      <c r="GC4" s="348"/>
      <c r="GD4" s="348"/>
      <c r="GE4" s="348"/>
      <c r="GF4" s="348"/>
      <c r="GG4" s="348"/>
      <c r="GH4" s="348"/>
      <c r="GI4" s="348"/>
      <c r="GJ4" s="348"/>
      <c r="GK4" s="348"/>
      <c r="GL4" s="348"/>
      <c r="GM4" s="348"/>
      <c r="GN4" s="348"/>
      <c r="GO4" s="348"/>
      <c r="GP4" s="348"/>
      <c r="GQ4" s="348"/>
      <c r="GR4" s="348"/>
      <c r="GS4" s="348"/>
      <c r="GT4" s="348"/>
      <c r="GU4" s="348"/>
      <c r="GV4" s="348"/>
      <c r="GW4" s="348"/>
      <c r="GX4" s="348"/>
      <c r="GY4" s="348"/>
      <c r="GZ4" s="348"/>
      <c r="HA4" s="348"/>
      <c r="HB4" s="348"/>
      <c r="HC4" s="348"/>
      <c r="HD4" s="348"/>
      <c r="HE4" s="348"/>
      <c r="HF4" s="348"/>
      <c r="HG4" s="348"/>
      <c r="HH4" s="348"/>
      <c r="HI4" s="348"/>
      <c r="HJ4" s="348"/>
      <c r="HK4" s="348"/>
      <c r="HL4" s="348"/>
      <c r="HM4" s="348"/>
      <c r="HN4" s="348"/>
      <c r="HO4" s="348"/>
      <c r="HP4" s="348"/>
      <c r="HQ4" s="348"/>
      <c r="HR4" s="348"/>
      <c r="HS4" s="348"/>
      <c r="HT4" s="348"/>
      <c r="HU4" s="348"/>
      <c r="HV4" s="348"/>
      <c r="HW4" s="348"/>
      <c r="HX4" s="348"/>
      <c r="HY4" s="348"/>
      <c r="HZ4" s="348"/>
      <c r="IA4" s="348"/>
      <c r="IB4" s="348"/>
      <c r="IC4" s="348"/>
      <c r="ID4" s="348"/>
      <c r="IE4" s="348"/>
      <c r="IF4" s="348"/>
      <c r="IG4" s="348"/>
      <c r="IH4" s="348"/>
      <c r="II4" s="348"/>
      <c r="IJ4" s="348"/>
      <c r="IK4" s="348"/>
      <c r="IL4" s="348"/>
      <c r="IM4" s="348"/>
      <c r="IN4" s="348"/>
      <c r="IO4" s="348"/>
      <c r="IP4" s="348"/>
      <c r="IQ4" s="348"/>
      <c r="IR4" s="348"/>
      <c r="IS4" s="348"/>
    </row>
    <row r="5" s="257" customFormat="1" ht="16.5" customHeight="1" spans="1:18">
      <c r="A5" s="170" t="s">
        <v>17</v>
      </c>
      <c r="B5" s="171"/>
      <c r="C5" s="132"/>
      <c r="D5" s="273"/>
      <c r="E5" s="273"/>
      <c r="F5" s="273"/>
      <c r="G5" s="273"/>
      <c r="H5" s="273"/>
      <c r="I5" s="285"/>
      <c r="J5" s="285"/>
      <c r="K5" s="285"/>
      <c r="L5" s="286"/>
      <c r="M5" s="287"/>
      <c r="N5" s="288"/>
      <c r="O5" s="327"/>
      <c r="P5" s="327"/>
      <c r="Q5" s="327"/>
      <c r="R5" s="342"/>
    </row>
    <row r="6" s="344" customFormat="1" ht="16.5" customHeight="1" spans="1:253">
      <c r="A6" s="150" t="s">
        <v>18</v>
      </c>
      <c r="B6" s="181">
        <v>6</v>
      </c>
      <c r="C6" s="310" t="s">
        <v>19</v>
      </c>
      <c r="D6" s="181" t="s">
        <v>20</v>
      </c>
      <c r="E6" s="181" t="s">
        <v>21</v>
      </c>
      <c r="F6" s="181" t="s">
        <v>22</v>
      </c>
      <c r="G6" s="181" t="s">
        <v>23</v>
      </c>
      <c r="H6" s="181" t="s">
        <v>24</v>
      </c>
      <c r="I6" s="181" t="s">
        <v>25</v>
      </c>
      <c r="J6" s="150">
        <v>918</v>
      </c>
      <c r="K6" s="150">
        <v>872</v>
      </c>
      <c r="L6" s="128">
        <v>46</v>
      </c>
      <c r="M6" s="128">
        <v>28.8</v>
      </c>
      <c r="N6" s="328">
        <v>31.304</v>
      </c>
      <c r="O6" s="149">
        <v>108.62488</v>
      </c>
      <c r="P6" s="149">
        <v>139.92888</v>
      </c>
      <c r="Q6" s="151"/>
      <c r="R6" s="157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9"/>
      <c r="AZ6" s="109"/>
      <c r="BA6" s="109"/>
      <c r="BB6" s="109"/>
      <c r="BC6" s="109"/>
      <c r="BD6" s="109"/>
      <c r="BE6" s="109"/>
      <c r="BF6" s="109"/>
      <c r="BG6" s="109"/>
      <c r="BH6" s="109"/>
      <c r="BI6" s="109"/>
      <c r="BJ6" s="109"/>
      <c r="BK6" s="109"/>
      <c r="BL6" s="109"/>
      <c r="BM6" s="109"/>
      <c r="BN6" s="109"/>
      <c r="BO6" s="109"/>
      <c r="BP6" s="109"/>
      <c r="BQ6" s="109"/>
      <c r="BR6" s="109"/>
      <c r="BS6" s="109"/>
      <c r="BT6" s="109"/>
      <c r="BU6" s="109"/>
      <c r="BV6" s="109"/>
      <c r="BW6" s="109"/>
      <c r="BX6" s="109"/>
      <c r="BY6" s="109"/>
      <c r="BZ6" s="109"/>
      <c r="CA6" s="109"/>
      <c r="CB6" s="109"/>
      <c r="CC6" s="109"/>
      <c r="CD6" s="109"/>
      <c r="CE6" s="109"/>
      <c r="CF6" s="109"/>
      <c r="CG6" s="109"/>
      <c r="CH6" s="109"/>
      <c r="CI6" s="109"/>
      <c r="CJ6" s="109"/>
      <c r="CK6" s="109"/>
      <c r="CL6" s="109"/>
      <c r="CM6" s="109"/>
      <c r="CN6" s="109"/>
      <c r="CO6" s="109"/>
      <c r="CP6" s="109"/>
      <c r="CQ6" s="109"/>
      <c r="CR6" s="109"/>
      <c r="CS6" s="109"/>
      <c r="CT6" s="109"/>
      <c r="CU6" s="109"/>
      <c r="CV6" s="109"/>
      <c r="CW6" s="109"/>
      <c r="CX6" s="109"/>
      <c r="CY6" s="109"/>
      <c r="CZ6" s="109"/>
      <c r="DA6" s="109"/>
      <c r="DB6" s="109"/>
      <c r="DC6" s="109"/>
      <c r="DD6" s="109"/>
      <c r="DE6" s="109"/>
      <c r="DF6" s="109"/>
      <c r="DG6" s="109"/>
      <c r="DH6" s="109"/>
      <c r="DI6" s="109"/>
      <c r="DJ6" s="109"/>
      <c r="DK6" s="109"/>
      <c r="DL6" s="109"/>
      <c r="DM6" s="109"/>
      <c r="DN6" s="109"/>
      <c r="DO6" s="109"/>
      <c r="DP6" s="109"/>
      <c r="DQ6" s="109"/>
      <c r="DR6" s="109"/>
      <c r="DS6" s="109"/>
      <c r="DT6" s="109"/>
      <c r="DU6" s="109"/>
      <c r="DV6" s="109"/>
      <c r="DW6" s="109"/>
      <c r="DX6" s="109"/>
      <c r="DY6" s="109"/>
      <c r="DZ6" s="109"/>
      <c r="EA6" s="109"/>
      <c r="EB6" s="109"/>
      <c r="EC6" s="109"/>
      <c r="ED6" s="109"/>
      <c r="EE6" s="109"/>
      <c r="EF6" s="109"/>
      <c r="EG6" s="109"/>
      <c r="EH6" s="109"/>
      <c r="EI6" s="109"/>
      <c r="EJ6" s="109"/>
      <c r="EK6" s="109"/>
      <c r="EL6" s="109"/>
      <c r="EM6" s="109"/>
      <c r="EN6" s="109"/>
      <c r="EO6" s="109"/>
      <c r="EP6" s="109"/>
      <c r="EQ6" s="109"/>
      <c r="ER6" s="109"/>
      <c r="ES6" s="109"/>
      <c r="ET6" s="109"/>
      <c r="EU6" s="109"/>
      <c r="EV6" s="109"/>
      <c r="EW6" s="109"/>
      <c r="EX6" s="109"/>
      <c r="EY6" s="109"/>
      <c r="EZ6" s="109"/>
      <c r="FA6" s="109"/>
      <c r="FB6" s="109"/>
      <c r="FC6" s="109"/>
      <c r="FD6" s="109"/>
      <c r="FE6" s="109"/>
      <c r="FF6" s="109"/>
      <c r="FG6" s="109"/>
      <c r="FH6" s="109"/>
      <c r="FI6" s="109"/>
      <c r="FJ6" s="109"/>
      <c r="FK6" s="109"/>
      <c r="FL6" s="109"/>
      <c r="FM6" s="109"/>
      <c r="FN6" s="109"/>
      <c r="FO6" s="109"/>
      <c r="FP6" s="109"/>
      <c r="FQ6" s="109"/>
      <c r="FR6" s="109"/>
      <c r="FS6" s="109"/>
      <c r="FT6" s="109"/>
      <c r="FU6" s="109"/>
      <c r="FV6" s="109"/>
      <c r="FW6" s="109"/>
      <c r="FX6" s="109"/>
      <c r="FY6" s="109"/>
      <c r="FZ6" s="109"/>
      <c r="GA6" s="109"/>
      <c r="GB6" s="109"/>
      <c r="GC6" s="109"/>
      <c r="GD6" s="109"/>
      <c r="GE6" s="109"/>
      <c r="GF6" s="109"/>
      <c r="GG6" s="109"/>
      <c r="GH6" s="109"/>
      <c r="GI6" s="109"/>
      <c r="GJ6" s="109"/>
      <c r="GK6" s="109"/>
      <c r="GL6" s="109"/>
      <c r="GM6" s="109"/>
      <c r="GN6" s="109"/>
      <c r="GO6" s="109"/>
      <c r="GP6" s="109"/>
      <c r="GQ6" s="109"/>
      <c r="GR6" s="109"/>
      <c r="GS6" s="109"/>
      <c r="GT6" s="109"/>
      <c r="GU6" s="109"/>
      <c r="GV6" s="109"/>
      <c r="GW6" s="109"/>
      <c r="GX6" s="109"/>
      <c r="GY6" s="109"/>
      <c r="GZ6" s="109"/>
      <c r="HA6" s="109"/>
      <c r="HB6" s="109"/>
      <c r="HC6" s="109"/>
      <c r="HD6" s="109"/>
      <c r="HE6" s="109"/>
      <c r="HF6" s="109"/>
      <c r="HG6" s="109"/>
      <c r="HH6" s="109"/>
      <c r="HI6" s="109"/>
      <c r="HJ6" s="109"/>
      <c r="HK6" s="109"/>
      <c r="HL6" s="109"/>
      <c r="HM6" s="109"/>
      <c r="HN6" s="109"/>
      <c r="HO6" s="109"/>
      <c r="HP6" s="109"/>
      <c r="HQ6" s="109"/>
      <c r="HR6" s="109"/>
      <c r="HS6" s="109"/>
      <c r="HT6" s="109"/>
      <c r="HU6" s="109"/>
      <c r="HV6" s="109"/>
      <c r="HW6" s="109"/>
      <c r="HX6" s="109"/>
      <c r="HY6" s="109"/>
      <c r="HZ6" s="109"/>
      <c r="IA6" s="109"/>
      <c r="IB6" s="109"/>
      <c r="IC6" s="109"/>
      <c r="ID6" s="109"/>
      <c r="IE6" s="109"/>
      <c r="IF6" s="109"/>
      <c r="IG6" s="109"/>
      <c r="IH6" s="109"/>
      <c r="II6" s="109"/>
      <c r="IJ6" s="109"/>
      <c r="IK6" s="109"/>
      <c r="IL6" s="109"/>
      <c r="IM6" s="109"/>
      <c r="IN6" s="109"/>
      <c r="IO6" s="109"/>
      <c r="IP6" s="109"/>
      <c r="IQ6" s="109"/>
      <c r="IR6" s="109"/>
      <c r="IS6" s="109"/>
    </row>
    <row r="7" s="345" customFormat="1" ht="16.5" customHeight="1" spans="1:253">
      <c r="A7" s="150" t="s">
        <v>26</v>
      </c>
      <c r="B7" s="181">
        <v>6</v>
      </c>
      <c r="C7" s="310" t="s">
        <v>27</v>
      </c>
      <c r="D7" s="181" t="s">
        <v>28</v>
      </c>
      <c r="E7" s="181" t="s">
        <v>29</v>
      </c>
      <c r="F7" s="181" t="s">
        <v>30</v>
      </c>
      <c r="G7" s="181" t="s">
        <v>31</v>
      </c>
      <c r="H7" s="181" t="s">
        <v>32</v>
      </c>
      <c r="I7" s="181" t="s">
        <v>33</v>
      </c>
      <c r="J7" s="150">
        <v>1001</v>
      </c>
      <c r="K7" s="150">
        <v>955</v>
      </c>
      <c r="L7" s="128">
        <v>46</v>
      </c>
      <c r="M7" s="128">
        <v>28.8</v>
      </c>
      <c r="N7" s="328">
        <v>31.304</v>
      </c>
      <c r="O7" s="149">
        <v>108.62488</v>
      </c>
      <c r="P7" s="149">
        <v>139.92888</v>
      </c>
      <c r="Q7" s="151"/>
      <c r="R7" s="157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09"/>
      <c r="BN7" s="109"/>
      <c r="BO7" s="109"/>
      <c r="BP7" s="109"/>
      <c r="BQ7" s="109"/>
      <c r="BR7" s="109"/>
      <c r="BS7" s="109"/>
      <c r="BT7" s="109"/>
      <c r="BU7" s="109"/>
      <c r="BV7" s="109"/>
      <c r="BW7" s="109"/>
      <c r="BX7" s="109"/>
      <c r="BY7" s="109"/>
      <c r="BZ7" s="109"/>
      <c r="CA7" s="109"/>
      <c r="CB7" s="109"/>
      <c r="CC7" s="109"/>
      <c r="CD7" s="109"/>
      <c r="CE7" s="109"/>
      <c r="CF7" s="109"/>
      <c r="CG7" s="109"/>
      <c r="CH7" s="109"/>
      <c r="CI7" s="109"/>
      <c r="CJ7" s="109"/>
      <c r="CK7" s="109"/>
      <c r="CL7" s="109"/>
      <c r="CM7" s="109"/>
      <c r="CN7" s="109"/>
      <c r="CO7" s="109"/>
      <c r="CP7" s="109"/>
      <c r="CQ7" s="109"/>
      <c r="CR7" s="109"/>
      <c r="CS7" s="109"/>
      <c r="CT7" s="109"/>
      <c r="CU7" s="109"/>
      <c r="CV7" s="109"/>
      <c r="CW7" s="109"/>
      <c r="CX7" s="109"/>
      <c r="CY7" s="109"/>
      <c r="CZ7" s="109"/>
      <c r="DA7" s="109"/>
      <c r="DB7" s="109"/>
      <c r="DC7" s="109"/>
      <c r="DD7" s="109"/>
      <c r="DE7" s="109"/>
      <c r="DF7" s="109"/>
      <c r="DG7" s="109"/>
      <c r="DH7" s="109"/>
      <c r="DI7" s="109"/>
      <c r="DJ7" s="109"/>
      <c r="DK7" s="109"/>
      <c r="DL7" s="109"/>
      <c r="DM7" s="109"/>
      <c r="DN7" s="109"/>
      <c r="DO7" s="109"/>
      <c r="DP7" s="109"/>
      <c r="DQ7" s="109"/>
      <c r="DR7" s="109"/>
      <c r="DS7" s="109"/>
      <c r="DT7" s="109"/>
      <c r="DU7" s="109"/>
      <c r="DV7" s="109"/>
      <c r="DW7" s="109"/>
      <c r="DX7" s="109"/>
      <c r="DY7" s="109"/>
      <c r="DZ7" s="109"/>
      <c r="EA7" s="109"/>
      <c r="EB7" s="109"/>
      <c r="EC7" s="109"/>
      <c r="ED7" s="109"/>
      <c r="EE7" s="109"/>
      <c r="EF7" s="109"/>
      <c r="EG7" s="109"/>
      <c r="EH7" s="109"/>
      <c r="EI7" s="109"/>
      <c r="EJ7" s="109"/>
      <c r="EK7" s="109"/>
      <c r="EL7" s="109"/>
      <c r="EM7" s="109"/>
      <c r="EN7" s="109"/>
      <c r="EO7" s="109"/>
      <c r="EP7" s="109"/>
      <c r="EQ7" s="109"/>
      <c r="ER7" s="109"/>
      <c r="ES7" s="109"/>
      <c r="ET7" s="109"/>
      <c r="EU7" s="109"/>
      <c r="EV7" s="109"/>
      <c r="EW7" s="109"/>
      <c r="EX7" s="109"/>
      <c r="EY7" s="109"/>
      <c r="EZ7" s="109"/>
      <c r="FA7" s="109"/>
      <c r="FB7" s="109"/>
      <c r="FC7" s="109"/>
      <c r="FD7" s="109"/>
      <c r="FE7" s="109"/>
      <c r="FF7" s="109"/>
      <c r="FG7" s="109"/>
      <c r="FH7" s="109"/>
      <c r="FI7" s="109"/>
      <c r="FJ7" s="109"/>
      <c r="FK7" s="109"/>
      <c r="FL7" s="109"/>
      <c r="FM7" s="109"/>
      <c r="FN7" s="109"/>
      <c r="FO7" s="109"/>
      <c r="FP7" s="109"/>
      <c r="FQ7" s="109"/>
      <c r="FR7" s="109"/>
      <c r="FS7" s="109"/>
      <c r="FT7" s="109"/>
      <c r="FU7" s="109"/>
      <c r="FV7" s="109"/>
      <c r="FW7" s="109"/>
      <c r="FX7" s="109"/>
      <c r="FY7" s="109"/>
      <c r="FZ7" s="109"/>
      <c r="GA7" s="109"/>
      <c r="GB7" s="109"/>
      <c r="GC7" s="109"/>
      <c r="GD7" s="109"/>
      <c r="GE7" s="109"/>
      <c r="GF7" s="109"/>
      <c r="GG7" s="109"/>
      <c r="GH7" s="109"/>
      <c r="GI7" s="109"/>
      <c r="GJ7" s="109"/>
      <c r="GK7" s="109"/>
      <c r="GL7" s="109"/>
      <c r="GM7" s="109"/>
      <c r="GN7" s="109"/>
      <c r="GO7" s="109"/>
      <c r="GP7" s="109"/>
      <c r="GQ7" s="109"/>
      <c r="GR7" s="109"/>
      <c r="GS7" s="109"/>
      <c r="GT7" s="109"/>
      <c r="GU7" s="109"/>
      <c r="GV7" s="109"/>
      <c r="GW7" s="109"/>
      <c r="GX7" s="109"/>
      <c r="GY7" s="109"/>
      <c r="GZ7" s="109"/>
      <c r="HA7" s="109"/>
      <c r="HB7" s="109"/>
      <c r="HC7" s="109"/>
      <c r="HD7" s="109"/>
      <c r="HE7" s="109"/>
      <c r="HF7" s="109"/>
      <c r="HG7" s="109"/>
      <c r="HH7" s="109"/>
      <c r="HI7" s="109"/>
      <c r="HJ7" s="109"/>
      <c r="HK7" s="109"/>
      <c r="HL7" s="109"/>
      <c r="HM7" s="109"/>
      <c r="HN7" s="109"/>
      <c r="HO7" s="109"/>
      <c r="HP7" s="109"/>
      <c r="HQ7" s="109"/>
      <c r="HR7" s="109"/>
      <c r="HS7" s="109"/>
      <c r="HT7" s="109"/>
      <c r="HU7" s="109"/>
      <c r="HV7" s="109"/>
      <c r="HW7" s="109"/>
      <c r="HX7" s="109"/>
      <c r="HY7" s="109"/>
      <c r="HZ7" s="109"/>
      <c r="IA7" s="109"/>
      <c r="IB7" s="109"/>
      <c r="IC7" s="109"/>
      <c r="ID7" s="109"/>
      <c r="IE7" s="109"/>
      <c r="IF7" s="109"/>
      <c r="IG7" s="109"/>
      <c r="IH7" s="109"/>
      <c r="II7" s="109"/>
      <c r="IJ7" s="109"/>
      <c r="IK7" s="109"/>
      <c r="IL7" s="109"/>
      <c r="IM7" s="109"/>
      <c r="IN7" s="109"/>
      <c r="IO7" s="109"/>
      <c r="IP7" s="109"/>
      <c r="IQ7" s="109"/>
      <c r="IR7" s="109"/>
      <c r="IS7" s="109"/>
    </row>
    <row r="8" s="345" customFormat="1" ht="16.5" customHeight="1" spans="1:253">
      <c r="A8" s="150" t="s">
        <v>34</v>
      </c>
      <c r="B8" s="181">
        <v>6</v>
      </c>
      <c r="C8" s="310" t="s">
        <v>35</v>
      </c>
      <c r="D8" s="181" t="s">
        <v>36</v>
      </c>
      <c r="E8" s="181" t="s">
        <v>37</v>
      </c>
      <c r="F8" s="181" t="s">
        <v>38</v>
      </c>
      <c r="G8" s="181" t="s">
        <v>39</v>
      </c>
      <c r="H8" s="181" t="s">
        <v>40</v>
      </c>
      <c r="I8" s="181" t="s">
        <v>41</v>
      </c>
      <c r="J8" s="150">
        <v>850</v>
      </c>
      <c r="K8" s="150">
        <v>805</v>
      </c>
      <c r="L8" s="128">
        <v>45</v>
      </c>
      <c r="M8" s="128">
        <v>28.8</v>
      </c>
      <c r="N8" s="328">
        <v>29.484</v>
      </c>
      <c r="O8" s="149">
        <v>102.30948</v>
      </c>
      <c r="P8" s="149">
        <v>131.79348</v>
      </c>
      <c r="Q8" s="151"/>
      <c r="R8" s="157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</row>
    <row r="9" s="345" customFormat="1" ht="16.5" customHeight="1" spans="1:253">
      <c r="A9" s="150" t="s">
        <v>42</v>
      </c>
      <c r="B9" s="181">
        <v>6</v>
      </c>
      <c r="C9" s="310" t="s">
        <v>35</v>
      </c>
      <c r="D9" s="181" t="s">
        <v>43</v>
      </c>
      <c r="E9" s="181" t="s">
        <v>44</v>
      </c>
      <c r="F9" s="181" t="s">
        <v>45</v>
      </c>
      <c r="G9" s="181" t="s">
        <v>46</v>
      </c>
      <c r="H9" s="181" t="s">
        <v>47</v>
      </c>
      <c r="I9" s="181" t="s">
        <v>48</v>
      </c>
      <c r="J9" s="150">
        <v>1011</v>
      </c>
      <c r="K9" s="150">
        <v>971</v>
      </c>
      <c r="L9" s="128">
        <v>40</v>
      </c>
      <c r="M9" s="128">
        <v>28.8</v>
      </c>
      <c r="N9" s="328">
        <v>20.384</v>
      </c>
      <c r="O9" s="149">
        <v>70.73248</v>
      </c>
      <c r="P9" s="149">
        <v>91.11648</v>
      </c>
      <c r="Q9" s="151"/>
      <c r="R9" s="157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</row>
    <row r="10" s="257" customFormat="1" ht="16.5" customHeight="1" spans="1:18">
      <c r="A10" s="170" t="s">
        <v>49</v>
      </c>
      <c r="B10" s="171"/>
      <c r="C10" s="132"/>
      <c r="D10" s="273"/>
      <c r="E10" s="273"/>
      <c r="F10" s="273"/>
      <c r="G10" s="273"/>
      <c r="H10" s="273"/>
      <c r="I10" s="285"/>
      <c r="J10" s="285"/>
      <c r="K10" s="285"/>
      <c r="L10" s="286"/>
      <c r="M10" s="287"/>
      <c r="N10" s="288"/>
      <c r="O10" s="327"/>
      <c r="P10" s="327"/>
      <c r="Q10" s="327"/>
      <c r="R10" s="342"/>
    </row>
    <row r="11" s="345" customFormat="1" ht="16.5" customHeight="1" spans="1:253">
      <c r="A11" s="128" t="s">
        <v>50</v>
      </c>
      <c r="B11" s="129">
        <v>6</v>
      </c>
      <c r="C11" s="311" t="s">
        <v>51</v>
      </c>
      <c r="D11" s="129" t="s">
        <v>52</v>
      </c>
      <c r="E11" s="129" t="s">
        <v>53</v>
      </c>
      <c r="F11" s="129" t="s">
        <v>54</v>
      </c>
      <c r="G11" s="129" t="s">
        <v>55</v>
      </c>
      <c r="H11" s="129" t="s">
        <v>56</v>
      </c>
      <c r="I11" s="129" t="s">
        <v>57</v>
      </c>
      <c r="J11" s="128">
        <v>850</v>
      </c>
      <c r="K11" s="128">
        <v>808</v>
      </c>
      <c r="L11" s="128">
        <v>42</v>
      </c>
      <c r="M11" s="125">
        <v>28.8</v>
      </c>
      <c r="N11" s="329">
        <v>24.024</v>
      </c>
      <c r="O11" s="149">
        <v>83.36328</v>
      </c>
      <c r="P11" s="149">
        <v>107.38728</v>
      </c>
      <c r="Q11" s="147"/>
      <c r="R11" s="156"/>
      <c r="S11" s="348"/>
      <c r="T11" s="348"/>
      <c r="U11" s="348"/>
      <c r="V11" s="348"/>
      <c r="W11" s="348"/>
      <c r="X11" s="348"/>
      <c r="Y11" s="348"/>
      <c r="Z11" s="348"/>
      <c r="AA11" s="348"/>
      <c r="AB11" s="348"/>
      <c r="AC11" s="348"/>
      <c r="AD11" s="348"/>
      <c r="AE11" s="348"/>
      <c r="AF11" s="348"/>
      <c r="AG11" s="348"/>
      <c r="AH11" s="348"/>
      <c r="AI11" s="348"/>
      <c r="AJ11" s="348"/>
      <c r="AK11" s="348"/>
      <c r="AL11" s="348"/>
      <c r="AM11" s="348"/>
      <c r="AN11" s="348"/>
      <c r="AO11" s="348"/>
      <c r="AP11" s="348"/>
      <c r="AQ11" s="348"/>
      <c r="AR11" s="348"/>
      <c r="AS11" s="348"/>
      <c r="AT11" s="348"/>
      <c r="AU11" s="348"/>
      <c r="AV11" s="348"/>
      <c r="AW11" s="348"/>
      <c r="AX11" s="348"/>
      <c r="AY11" s="348"/>
      <c r="AZ11" s="348"/>
      <c r="BA11" s="348"/>
      <c r="BB11" s="348"/>
      <c r="BC11" s="348"/>
      <c r="BD11" s="348"/>
      <c r="BE11" s="348"/>
      <c r="BF11" s="348"/>
      <c r="BG11" s="348"/>
      <c r="BH11" s="348"/>
      <c r="BI11" s="348"/>
      <c r="BJ11" s="348"/>
      <c r="BK11" s="348"/>
      <c r="BL11" s="348"/>
      <c r="BM11" s="348"/>
      <c r="BN11" s="348"/>
      <c r="BO11" s="348"/>
      <c r="BP11" s="348"/>
      <c r="BQ11" s="348"/>
      <c r="BR11" s="348"/>
      <c r="BS11" s="348"/>
      <c r="BT11" s="348"/>
      <c r="BU11" s="348"/>
      <c r="BV11" s="348"/>
      <c r="BW11" s="348"/>
      <c r="BX11" s="348"/>
      <c r="BY11" s="348"/>
      <c r="BZ11" s="348"/>
      <c r="CA11" s="348"/>
      <c r="CB11" s="348"/>
      <c r="CC11" s="348"/>
      <c r="CD11" s="348"/>
      <c r="CE11" s="348"/>
      <c r="CF11" s="348"/>
      <c r="CG11" s="348"/>
      <c r="CH11" s="348"/>
      <c r="CI11" s="348"/>
      <c r="CJ11" s="348"/>
      <c r="CK11" s="348"/>
      <c r="CL11" s="348"/>
      <c r="CM11" s="348"/>
      <c r="CN11" s="348"/>
      <c r="CO11" s="348"/>
      <c r="CP11" s="348"/>
      <c r="CQ11" s="348"/>
      <c r="CR11" s="348"/>
      <c r="CS11" s="348"/>
      <c r="CT11" s="348"/>
      <c r="CU11" s="348"/>
      <c r="CV11" s="348"/>
      <c r="CW11" s="348"/>
      <c r="CX11" s="348"/>
      <c r="CY11" s="348"/>
      <c r="CZ11" s="348"/>
      <c r="DA11" s="348"/>
      <c r="DB11" s="348"/>
      <c r="DC11" s="348"/>
      <c r="DD11" s="348"/>
      <c r="DE11" s="348"/>
      <c r="DF11" s="348"/>
      <c r="DG11" s="348"/>
      <c r="DH11" s="348"/>
      <c r="DI11" s="348"/>
      <c r="DJ11" s="348"/>
      <c r="DK11" s="348"/>
      <c r="DL11" s="348"/>
      <c r="DM11" s="348"/>
      <c r="DN11" s="348"/>
      <c r="DO11" s="348"/>
      <c r="DP11" s="348"/>
      <c r="DQ11" s="348"/>
      <c r="DR11" s="348"/>
      <c r="DS11" s="348"/>
      <c r="DT11" s="348"/>
      <c r="DU11" s="348"/>
      <c r="DV11" s="348"/>
      <c r="DW11" s="348"/>
      <c r="DX11" s="348"/>
      <c r="DY11" s="348"/>
      <c r="DZ11" s="348"/>
      <c r="EA11" s="348"/>
      <c r="EB11" s="348"/>
      <c r="EC11" s="348"/>
      <c r="ED11" s="348"/>
      <c r="EE11" s="348"/>
      <c r="EF11" s="348"/>
      <c r="EG11" s="348"/>
      <c r="EH11" s="348"/>
      <c r="EI11" s="348"/>
      <c r="EJ11" s="348"/>
      <c r="EK11" s="348"/>
      <c r="EL11" s="348"/>
      <c r="EM11" s="348"/>
      <c r="EN11" s="348"/>
      <c r="EO11" s="348"/>
      <c r="EP11" s="348"/>
      <c r="EQ11" s="348"/>
      <c r="ER11" s="348"/>
      <c r="ES11" s="348"/>
      <c r="ET11" s="348"/>
      <c r="EU11" s="348"/>
      <c r="EV11" s="348"/>
      <c r="EW11" s="348"/>
      <c r="EX11" s="348"/>
      <c r="EY11" s="348"/>
      <c r="EZ11" s="348"/>
      <c r="FA11" s="348"/>
      <c r="FB11" s="348"/>
      <c r="FC11" s="348"/>
      <c r="FD11" s="348"/>
      <c r="FE11" s="348"/>
      <c r="FF11" s="348"/>
      <c r="FG11" s="348"/>
      <c r="FH11" s="348"/>
      <c r="FI11" s="348"/>
      <c r="FJ11" s="348"/>
      <c r="FK11" s="348"/>
      <c r="FL11" s="348"/>
      <c r="FM11" s="348"/>
      <c r="FN11" s="348"/>
      <c r="FO11" s="348"/>
      <c r="FP11" s="348"/>
      <c r="FQ11" s="348"/>
      <c r="FR11" s="348"/>
      <c r="FS11" s="348"/>
      <c r="FT11" s="348"/>
      <c r="FU11" s="348"/>
      <c r="FV11" s="348"/>
      <c r="FW11" s="348"/>
      <c r="FX11" s="348"/>
      <c r="FY11" s="348"/>
      <c r="FZ11" s="348"/>
      <c r="GA11" s="348"/>
      <c r="GB11" s="348"/>
      <c r="GC11" s="348"/>
      <c r="GD11" s="348"/>
      <c r="GE11" s="348"/>
      <c r="GF11" s="348"/>
      <c r="GG11" s="348"/>
      <c r="GH11" s="348"/>
      <c r="GI11" s="348"/>
      <c r="GJ11" s="348"/>
      <c r="GK11" s="348"/>
      <c r="GL11" s="348"/>
      <c r="GM11" s="348"/>
      <c r="GN11" s="348"/>
      <c r="GO11" s="348"/>
      <c r="GP11" s="348"/>
      <c r="GQ11" s="348"/>
      <c r="GR11" s="348"/>
      <c r="GS11" s="348"/>
      <c r="GT11" s="348"/>
      <c r="GU11" s="348"/>
      <c r="GV11" s="348"/>
      <c r="GW11" s="348"/>
      <c r="GX11" s="348"/>
      <c r="GY11" s="348"/>
      <c r="GZ11" s="348"/>
      <c r="HA11" s="348"/>
      <c r="HB11" s="348"/>
      <c r="HC11" s="348"/>
      <c r="HD11" s="348"/>
      <c r="HE11" s="348"/>
      <c r="HF11" s="348"/>
      <c r="HG11" s="348"/>
      <c r="HH11" s="348"/>
      <c r="HI11" s="348"/>
      <c r="HJ11" s="348"/>
      <c r="HK11" s="348"/>
      <c r="HL11" s="348"/>
      <c r="HM11" s="348"/>
      <c r="HN11" s="348"/>
      <c r="HO11" s="348"/>
      <c r="HP11" s="348"/>
      <c r="HQ11" s="348"/>
      <c r="HR11" s="348"/>
      <c r="HS11" s="348"/>
      <c r="HT11" s="348"/>
      <c r="HU11" s="348"/>
      <c r="HV11" s="348"/>
      <c r="HW11" s="348"/>
      <c r="HX11" s="348"/>
      <c r="HY11" s="348"/>
      <c r="HZ11" s="348"/>
      <c r="IA11" s="348"/>
      <c r="IB11" s="348"/>
      <c r="IC11" s="348"/>
      <c r="ID11" s="348"/>
      <c r="IE11" s="348"/>
      <c r="IF11" s="348"/>
      <c r="IG11" s="348"/>
      <c r="IH11" s="348"/>
      <c r="II11" s="348"/>
      <c r="IJ11" s="348"/>
      <c r="IK11" s="348"/>
      <c r="IL11" s="348"/>
      <c r="IM11" s="348"/>
      <c r="IN11" s="348"/>
      <c r="IO11" s="348"/>
      <c r="IP11" s="348"/>
      <c r="IQ11" s="348"/>
      <c r="IR11" s="348"/>
      <c r="IS11" s="348"/>
    </row>
    <row r="12" s="257" customFormat="1" ht="16.5" customHeight="1" spans="1:18">
      <c r="A12" s="170" t="s">
        <v>58</v>
      </c>
      <c r="B12" s="171"/>
      <c r="C12" s="132"/>
      <c r="D12" s="273"/>
      <c r="E12" s="273"/>
      <c r="F12" s="273"/>
      <c r="G12" s="273"/>
      <c r="H12" s="273"/>
      <c r="I12" s="285"/>
      <c r="J12" s="285"/>
      <c r="K12" s="285"/>
      <c r="L12" s="286"/>
      <c r="M12" s="287"/>
      <c r="N12" s="288"/>
      <c r="O12" s="327"/>
      <c r="P12" s="327"/>
      <c r="Q12" s="327"/>
      <c r="R12" s="342"/>
    </row>
    <row r="13" s="346" customFormat="1" ht="16.5" customHeight="1" spans="1:253">
      <c r="A13" s="129" t="s">
        <v>59</v>
      </c>
      <c r="B13" s="129">
        <v>6</v>
      </c>
      <c r="C13" s="311" t="s">
        <v>60</v>
      </c>
      <c r="D13" s="129" t="s">
        <v>61</v>
      </c>
      <c r="E13" s="129" t="s">
        <v>62</v>
      </c>
      <c r="F13" s="129" t="s">
        <v>63</v>
      </c>
      <c r="G13" s="129" t="s">
        <v>64</v>
      </c>
      <c r="H13" s="129" t="s">
        <v>65</v>
      </c>
      <c r="I13" s="129" t="s">
        <v>66</v>
      </c>
      <c r="J13" s="128">
        <v>661</v>
      </c>
      <c r="K13" s="128">
        <v>626</v>
      </c>
      <c r="L13" s="128">
        <v>35</v>
      </c>
      <c r="M13" s="128">
        <v>28.8</v>
      </c>
      <c r="N13" s="328">
        <v>11.284</v>
      </c>
      <c r="O13" s="149">
        <v>39.15548</v>
      </c>
      <c r="P13" s="149">
        <v>50.43948</v>
      </c>
      <c r="Q13" s="147"/>
      <c r="R13" s="156"/>
      <c r="S13" s="348"/>
      <c r="T13" s="348"/>
      <c r="U13" s="348"/>
      <c r="V13" s="348"/>
      <c r="W13" s="348"/>
      <c r="X13" s="348"/>
      <c r="Y13" s="348"/>
      <c r="Z13" s="348"/>
      <c r="AA13" s="348"/>
      <c r="AB13" s="348"/>
      <c r="AC13" s="348"/>
      <c r="AD13" s="348"/>
      <c r="AE13" s="348"/>
      <c r="AF13" s="348"/>
      <c r="AG13" s="348"/>
      <c r="AH13" s="348"/>
      <c r="AI13" s="348"/>
      <c r="AJ13" s="348"/>
      <c r="AK13" s="348"/>
      <c r="AL13" s="348"/>
      <c r="AM13" s="348"/>
      <c r="AN13" s="348"/>
      <c r="AO13" s="348"/>
      <c r="AP13" s="348"/>
      <c r="AQ13" s="348"/>
      <c r="AR13" s="348"/>
      <c r="AS13" s="348"/>
      <c r="AT13" s="348"/>
      <c r="AU13" s="348"/>
      <c r="AV13" s="348"/>
      <c r="AW13" s="348"/>
      <c r="AX13" s="348"/>
      <c r="AY13" s="348"/>
      <c r="AZ13" s="348"/>
      <c r="BA13" s="348"/>
      <c r="BB13" s="348"/>
      <c r="BC13" s="348"/>
      <c r="BD13" s="348"/>
      <c r="BE13" s="348"/>
      <c r="BF13" s="348"/>
      <c r="BG13" s="348"/>
      <c r="BH13" s="348"/>
      <c r="BI13" s="348"/>
      <c r="BJ13" s="348"/>
      <c r="BK13" s="348"/>
      <c r="BL13" s="348"/>
      <c r="BM13" s="348"/>
      <c r="BN13" s="348"/>
      <c r="BO13" s="348"/>
      <c r="BP13" s="348"/>
      <c r="BQ13" s="348"/>
      <c r="BR13" s="348"/>
      <c r="BS13" s="348"/>
      <c r="BT13" s="348"/>
      <c r="BU13" s="348"/>
      <c r="BV13" s="348"/>
      <c r="BW13" s="348"/>
      <c r="BX13" s="348"/>
      <c r="BY13" s="348"/>
      <c r="BZ13" s="348"/>
      <c r="CA13" s="348"/>
      <c r="CB13" s="348"/>
      <c r="CC13" s="348"/>
      <c r="CD13" s="348"/>
      <c r="CE13" s="348"/>
      <c r="CF13" s="348"/>
      <c r="CG13" s="348"/>
      <c r="CH13" s="348"/>
      <c r="CI13" s="348"/>
      <c r="CJ13" s="348"/>
      <c r="CK13" s="348"/>
      <c r="CL13" s="348"/>
      <c r="CM13" s="348"/>
      <c r="CN13" s="348"/>
      <c r="CO13" s="348"/>
      <c r="CP13" s="348"/>
      <c r="CQ13" s="348"/>
      <c r="CR13" s="348"/>
      <c r="CS13" s="348"/>
      <c r="CT13" s="348"/>
      <c r="CU13" s="348"/>
      <c r="CV13" s="348"/>
      <c r="CW13" s="348"/>
      <c r="CX13" s="348"/>
      <c r="CY13" s="348"/>
      <c r="CZ13" s="348"/>
      <c r="DA13" s="348"/>
      <c r="DB13" s="348"/>
      <c r="DC13" s="348"/>
      <c r="DD13" s="348"/>
      <c r="DE13" s="348"/>
      <c r="DF13" s="348"/>
      <c r="DG13" s="348"/>
      <c r="DH13" s="348"/>
      <c r="DI13" s="348"/>
      <c r="DJ13" s="348"/>
      <c r="DK13" s="348"/>
      <c r="DL13" s="348"/>
      <c r="DM13" s="348"/>
      <c r="DN13" s="348"/>
      <c r="DO13" s="348"/>
      <c r="DP13" s="348"/>
      <c r="DQ13" s="348"/>
      <c r="DR13" s="348"/>
      <c r="DS13" s="348"/>
      <c r="DT13" s="348"/>
      <c r="DU13" s="348"/>
      <c r="DV13" s="348"/>
      <c r="DW13" s="348"/>
      <c r="DX13" s="348"/>
      <c r="DY13" s="348"/>
      <c r="DZ13" s="348"/>
      <c r="EA13" s="348"/>
      <c r="EB13" s="348"/>
      <c r="EC13" s="348"/>
      <c r="ED13" s="348"/>
      <c r="EE13" s="348"/>
      <c r="EF13" s="348"/>
      <c r="EG13" s="348"/>
      <c r="EH13" s="348"/>
      <c r="EI13" s="348"/>
      <c r="EJ13" s="348"/>
      <c r="EK13" s="348"/>
      <c r="EL13" s="348"/>
      <c r="EM13" s="348"/>
      <c r="EN13" s="348"/>
      <c r="EO13" s="348"/>
      <c r="EP13" s="348"/>
      <c r="EQ13" s="348"/>
      <c r="ER13" s="348"/>
      <c r="ES13" s="348"/>
      <c r="ET13" s="348"/>
      <c r="EU13" s="348"/>
      <c r="EV13" s="348"/>
      <c r="EW13" s="348"/>
      <c r="EX13" s="348"/>
      <c r="EY13" s="348"/>
      <c r="EZ13" s="348"/>
      <c r="FA13" s="348"/>
      <c r="FB13" s="348"/>
      <c r="FC13" s="348"/>
      <c r="FD13" s="348"/>
      <c r="FE13" s="348"/>
      <c r="FF13" s="348"/>
      <c r="FG13" s="348"/>
      <c r="FH13" s="348"/>
      <c r="FI13" s="348"/>
      <c r="FJ13" s="348"/>
      <c r="FK13" s="348"/>
      <c r="FL13" s="348"/>
      <c r="FM13" s="348"/>
      <c r="FN13" s="348"/>
      <c r="FO13" s="348"/>
      <c r="FP13" s="348"/>
      <c r="FQ13" s="348"/>
      <c r="FR13" s="348"/>
      <c r="FS13" s="348"/>
      <c r="FT13" s="348"/>
      <c r="FU13" s="348"/>
      <c r="FV13" s="348"/>
      <c r="FW13" s="348"/>
      <c r="FX13" s="348"/>
      <c r="FY13" s="348"/>
      <c r="FZ13" s="348"/>
      <c r="GA13" s="348"/>
      <c r="GB13" s="348"/>
      <c r="GC13" s="348"/>
      <c r="GD13" s="348"/>
      <c r="GE13" s="348"/>
      <c r="GF13" s="348"/>
      <c r="GG13" s="348"/>
      <c r="GH13" s="348"/>
      <c r="GI13" s="348"/>
      <c r="GJ13" s="348"/>
      <c r="GK13" s="348"/>
      <c r="GL13" s="348"/>
      <c r="GM13" s="348"/>
      <c r="GN13" s="348"/>
      <c r="GO13" s="348"/>
      <c r="GP13" s="348"/>
      <c r="GQ13" s="348"/>
      <c r="GR13" s="348"/>
      <c r="GS13" s="348"/>
      <c r="GT13" s="348"/>
      <c r="GU13" s="348"/>
      <c r="GV13" s="348"/>
      <c r="GW13" s="348"/>
      <c r="GX13" s="348"/>
      <c r="GY13" s="348"/>
      <c r="GZ13" s="348"/>
      <c r="HA13" s="348"/>
      <c r="HB13" s="348"/>
      <c r="HC13" s="348"/>
      <c r="HD13" s="348"/>
      <c r="HE13" s="348"/>
      <c r="HF13" s="348"/>
      <c r="HG13" s="348"/>
      <c r="HH13" s="348"/>
      <c r="HI13" s="348"/>
      <c r="HJ13" s="348"/>
      <c r="HK13" s="348"/>
      <c r="HL13" s="348"/>
      <c r="HM13" s="348"/>
      <c r="HN13" s="348"/>
      <c r="HO13" s="348"/>
      <c r="HP13" s="348"/>
      <c r="HQ13" s="348"/>
      <c r="HR13" s="348"/>
      <c r="HS13" s="348"/>
      <c r="HT13" s="348"/>
      <c r="HU13" s="348"/>
      <c r="HV13" s="348"/>
      <c r="HW13" s="348"/>
      <c r="HX13" s="348"/>
      <c r="HY13" s="348"/>
      <c r="HZ13" s="348"/>
      <c r="IA13" s="348"/>
      <c r="IB13" s="348"/>
      <c r="IC13" s="348"/>
      <c r="ID13" s="348"/>
      <c r="IE13" s="348"/>
      <c r="IF13" s="348"/>
      <c r="IG13" s="348"/>
      <c r="IH13" s="348"/>
      <c r="II13" s="348"/>
      <c r="IJ13" s="348"/>
      <c r="IK13" s="348"/>
      <c r="IL13" s="348"/>
      <c r="IM13" s="348"/>
      <c r="IN13" s="348"/>
      <c r="IO13" s="348"/>
      <c r="IP13" s="348"/>
      <c r="IQ13" s="348"/>
      <c r="IR13" s="348"/>
      <c r="IS13" s="348"/>
    </row>
    <row r="14" s="257" customFormat="1" ht="16.5" customHeight="1" spans="1:18">
      <c r="A14" s="170" t="s">
        <v>67</v>
      </c>
      <c r="B14" s="171"/>
      <c r="C14" s="132"/>
      <c r="D14" s="273"/>
      <c r="E14" s="273"/>
      <c r="F14" s="273"/>
      <c r="G14" s="273"/>
      <c r="H14" s="273"/>
      <c r="I14" s="285"/>
      <c r="J14" s="285"/>
      <c r="K14" s="285"/>
      <c r="L14" s="286"/>
      <c r="M14" s="287"/>
      <c r="N14" s="288"/>
      <c r="O14" s="327"/>
      <c r="P14" s="327"/>
      <c r="Q14" s="327"/>
      <c r="R14" s="342"/>
    </row>
    <row r="15" s="347" customFormat="1" ht="16.5" customHeight="1" spans="1:253">
      <c r="A15" s="129" t="s">
        <v>68</v>
      </c>
      <c r="B15" s="181">
        <v>6</v>
      </c>
      <c r="C15" s="352" t="s">
        <v>69</v>
      </c>
      <c r="D15" s="181" t="s">
        <v>70</v>
      </c>
      <c r="E15" s="181" t="s">
        <v>71</v>
      </c>
      <c r="F15" s="181" t="s">
        <v>72</v>
      </c>
      <c r="G15" s="181" t="s">
        <v>73</v>
      </c>
      <c r="H15" s="181" t="s">
        <v>74</v>
      </c>
      <c r="I15" s="181" t="s">
        <v>75</v>
      </c>
      <c r="J15" s="150">
        <v>132</v>
      </c>
      <c r="K15" s="150">
        <v>93</v>
      </c>
      <c r="L15" s="128">
        <v>39</v>
      </c>
      <c r="M15" s="128">
        <v>28.8</v>
      </c>
      <c r="N15" s="328">
        <v>18.564</v>
      </c>
      <c r="O15" s="149">
        <v>64.41708</v>
      </c>
      <c r="P15" s="149">
        <v>82.98108</v>
      </c>
      <c r="Q15" s="151"/>
      <c r="R15" s="157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8"/>
      <c r="AE15" s="348"/>
      <c r="AF15" s="348"/>
      <c r="AG15" s="348"/>
      <c r="AH15" s="348"/>
      <c r="AI15" s="348"/>
      <c r="AJ15" s="348"/>
      <c r="AK15" s="348"/>
      <c r="AL15" s="348"/>
      <c r="AM15" s="348"/>
      <c r="AN15" s="348"/>
      <c r="AO15" s="348"/>
      <c r="AP15" s="348"/>
      <c r="AQ15" s="348"/>
      <c r="AR15" s="348"/>
      <c r="AS15" s="348"/>
      <c r="AT15" s="348"/>
      <c r="AU15" s="348"/>
      <c r="AV15" s="348"/>
      <c r="AW15" s="348"/>
      <c r="AX15" s="348"/>
      <c r="AY15" s="348"/>
      <c r="AZ15" s="348"/>
      <c r="BA15" s="348"/>
      <c r="BB15" s="348"/>
      <c r="BC15" s="348"/>
      <c r="BD15" s="348"/>
      <c r="BE15" s="348"/>
      <c r="BF15" s="348"/>
      <c r="BG15" s="348"/>
      <c r="BH15" s="348"/>
      <c r="BI15" s="348"/>
      <c r="BJ15" s="348"/>
      <c r="BK15" s="348"/>
      <c r="BL15" s="348"/>
      <c r="BM15" s="348"/>
      <c r="BN15" s="348"/>
      <c r="BO15" s="348"/>
      <c r="BP15" s="348"/>
      <c r="BQ15" s="348"/>
      <c r="BR15" s="348"/>
      <c r="BS15" s="348"/>
      <c r="BT15" s="348"/>
      <c r="BU15" s="348"/>
      <c r="BV15" s="348"/>
      <c r="BW15" s="348"/>
      <c r="BX15" s="348"/>
      <c r="BY15" s="348"/>
      <c r="BZ15" s="348"/>
      <c r="CA15" s="348"/>
      <c r="CB15" s="348"/>
      <c r="CC15" s="348"/>
      <c r="CD15" s="348"/>
      <c r="CE15" s="348"/>
      <c r="CF15" s="348"/>
      <c r="CG15" s="348"/>
      <c r="CH15" s="348"/>
      <c r="CI15" s="348"/>
      <c r="CJ15" s="348"/>
      <c r="CK15" s="348"/>
      <c r="CL15" s="348"/>
      <c r="CM15" s="348"/>
      <c r="CN15" s="348"/>
      <c r="CO15" s="348"/>
      <c r="CP15" s="348"/>
      <c r="CQ15" s="348"/>
      <c r="CR15" s="348"/>
      <c r="CS15" s="348"/>
      <c r="CT15" s="348"/>
      <c r="CU15" s="348"/>
      <c r="CV15" s="348"/>
      <c r="CW15" s="348"/>
      <c r="CX15" s="348"/>
      <c r="CY15" s="348"/>
      <c r="CZ15" s="348"/>
      <c r="DA15" s="348"/>
      <c r="DB15" s="348"/>
      <c r="DC15" s="348"/>
      <c r="DD15" s="348"/>
      <c r="DE15" s="348"/>
      <c r="DF15" s="348"/>
      <c r="DG15" s="348"/>
      <c r="DH15" s="348"/>
      <c r="DI15" s="348"/>
      <c r="DJ15" s="348"/>
      <c r="DK15" s="348"/>
      <c r="DL15" s="348"/>
      <c r="DM15" s="348"/>
      <c r="DN15" s="348"/>
      <c r="DO15" s="348"/>
      <c r="DP15" s="348"/>
      <c r="DQ15" s="348"/>
      <c r="DR15" s="348"/>
      <c r="DS15" s="348"/>
      <c r="DT15" s="348"/>
      <c r="DU15" s="348"/>
      <c r="DV15" s="348"/>
      <c r="DW15" s="348"/>
      <c r="DX15" s="348"/>
      <c r="DY15" s="348"/>
      <c r="DZ15" s="348"/>
      <c r="EA15" s="348"/>
      <c r="EB15" s="348"/>
      <c r="EC15" s="348"/>
      <c r="ED15" s="348"/>
      <c r="EE15" s="348"/>
      <c r="EF15" s="348"/>
      <c r="EG15" s="348"/>
      <c r="EH15" s="348"/>
      <c r="EI15" s="348"/>
      <c r="EJ15" s="348"/>
      <c r="EK15" s="348"/>
      <c r="EL15" s="348"/>
      <c r="EM15" s="348"/>
      <c r="EN15" s="348"/>
      <c r="EO15" s="348"/>
      <c r="EP15" s="348"/>
      <c r="EQ15" s="348"/>
      <c r="ER15" s="348"/>
      <c r="ES15" s="348"/>
      <c r="ET15" s="348"/>
      <c r="EU15" s="348"/>
      <c r="EV15" s="348"/>
      <c r="EW15" s="348"/>
      <c r="EX15" s="348"/>
      <c r="EY15" s="348"/>
      <c r="EZ15" s="348"/>
      <c r="FA15" s="348"/>
      <c r="FB15" s="348"/>
      <c r="FC15" s="348"/>
      <c r="FD15" s="348"/>
      <c r="FE15" s="348"/>
      <c r="FF15" s="348"/>
      <c r="FG15" s="348"/>
      <c r="FH15" s="348"/>
      <c r="FI15" s="348"/>
      <c r="FJ15" s="348"/>
      <c r="FK15" s="348"/>
      <c r="FL15" s="348"/>
      <c r="FM15" s="348"/>
      <c r="FN15" s="348"/>
      <c r="FO15" s="348"/>
      <c r="FP15" s="348"/>
      <c r="FQ15" s="348"/>
      <c r="FR15" s="348"/>
      <c r="FS15" s="348"/>
      <c r="FT15" s="348"/>
      <c r="FU15" s="348"/>
      <c r="FV15" s="348"/>
      <c r="FW15" s="348"/>
      <c r="FX15" s="348"/>
      <c r="FY15" s="348"/>
      <c r="FZ15" s="348"/>
      <c r="GA15" s="348"/>
      <c r="GB15" s="348"/>
      <c r="GC15" s="348"/>
      <c r="GD15" s="348"/>
      <c r="GE15" s="348"/>
      <c r="GF15" s="348"/>
      <c r="GG15" s="348"/>
      <c r="GH15" s="348"/>
      <c r="GI15" s="348"/>
      <c r="GJ15" s="348"/>
      <c r="GK15" s="348"/>
      <c r="GL15" s="348"/>
      <c r="GM15" s="348"/>
      <c r="GN15" s="348"/>
      <c r="GO15" s="348"/>
      <c r="GP15" s="348"/>
      <c r="GQ15" s="348"/>
      <c r="GR15" s="348"/>
      <c r="GS15" s="348"/>
      <c r="GT15" s="348"/>
      <c r="GU15" s="348"/>
      <c r="GV15" s="348"/>
      <c r="GW15" s="348"/>
      <c r="GX15" s="348"/>
      <c r="GY15" s="348"/>
      <c r="GZ15" s="348"/>
      <c r="HA15" s="348"/>
      <c r="HB15" s="348"/>
      <c r="HC15" s="348"/>
      <c r="HD15" s="348"/>
      <c r="HE15" s="348"/>
      <c r="HF15" s="348"/>
      <c r="HG15" s="348"/>
      <c r="HH15" s="348"/>
      <c r="HI15" s="348"/>
      <c r="HJ15" s="348"/>
      <c r="HK15" s="348"/>
      <c r="HL15" s="348"/>
      <c r="HM15" s="348"/>
      <c r="HN15" s="348"/>
      <c r="HO15" s="348"/>
      <c r="HP15" s="348"/>
      <c r="HQ15" s="348"/>
      <c r="HR15" s="348"/>
      <c r="HS15" s="348"/>
      <c r="HT15" s="348"/>
      <c r="HU15" s="348"/>
      <c r="HV15" s="348"/>
      <c r="HW15" s="348"/>
      <c r="HX15" s="348"/>
      <c r="HY15" s="348"/>
      <c r="HZ15" s="348"/>
      <c r="IA15" s="348"/>
      <c r="IB15" s="348"/>
      <c r="IC15" s="348"/>
      <c r="ID15" s="348"/>
      <c r="IE15" s="348"/>
      <c r="IF15" s="348"/>
      <c r="IG15" s="348"/>
      <c r="IH15" s="348"/>
      <c r="II15" s="348"/>
      <c r="IJ15" s="348"/>
      <c r="IK15" s="348"/>
      <c r="IL15" s="348"/>
      <c r="IM15" s="348"/>
      <c r="IN15" s="348"/>
      <c r="IO15" s="348"/>
      <c r="IP15" s="348"/>
      <c r="IQ15" s="348"/>
      <c r="IR15" s="348"/>
      <c r="IS15" s="348"/>
    </row>
    <row r="16" s="257" customFormat="1" ht="16.5" customHeight="1" spans="1:18">
      <c r="A16" s="170" t="s">
        <v>76</v>
      </c>
      <c r="B16" s="171"/>
      <c r="C16" s="132"/>
      <c r="D16" s="273"/>
      <c r="E16" s="273"/>
      <c r="F16" s="273"/>
      <c r="G16" s="273"/>
      <c r="H16" s="273"/>
      <c r="I16" s="285"/>
      <c r="J16" s="285"/>
      <c r="K16" s="285"/>
      <c r="L16" s="286"/>
      <c r="M16" s="287"/>
      <c r="N16" s="288"/>
      <c r="O16" s="327"/>
      <c r="P16" s="327"/>
      <c r="Q16" s="327"/>
      <c r="R16" s="342"/>
    </row>
    <row r="17" s="348" customFormat="1" ht="16.5" customHeight="1" spans="1:18">
      <c r="A17" s="131" t="s">
        <v>77</v>
      </c>
      <c r="B17" s="129">
        <v>6</v>
      </c>
      <c r="C17" s="311" t="s">
        <v>78</v>
      </c>
      <c r="D17" s="129" t="s">
        <v>79</v>
      </c>
      <c r="E17" s="129" t="s">
        <v>80</v>
      </c>
      <c r="F17" s="348" t="s">
        <v>81</v>
      </c>
      <c r="G17" s="129" t="s">
        <v>82</v>
      </c>
      <c r="H17" s="129" t="s">
        <v>83</v>
      </c>
      <c r="I17" s="129" t="s">
        <v>84</v>
      </c>
      <c r="J17" s="128">
        <v>30</v>
      </c>
      <c r="K17" s="128">
        <v>0</v>
      </c>
      <c r="L17" s="128">
        <v>30</v>
      </c>
      <c r="M17" s="128">
        <v>28.8</v>
      </c>
      <c r="N17" s="328">
        <v>2.184</v>
      </c>
      <c r="O17" s="149">
        <v>7.57848000000002</v>
      </c>
      <c r="P17" s="149">
        <v>9.76248000000002</v>
      </c>
      <c r="Q17" s="156"/>
      <c r="R17" s="362"/>
    </row>
    <row r="18" s="257" customFormat="1" ht="16.5" customHeight="1" spans="1:18">
      <c r="A18" s="170" t="s">
        <v>85</v>
      </c>
      <c r="B18" s="171"/>
      <c r="C18" s="132"/>
      <c r="D18" s="273"/>
      <c r="E18" s="273"/>
      <c r="F18" s="273"/>
      <c r="G18" s="273"/>
      <c r="H18" s="273"/>
      <c r="I18" s="285"/>
      <c r="J18" s="285"/>
      <c r="K18" s="285"/>
      <c r="L18" s="286"/>
      <c r="M18" s="287"/>
      <c r="N18" s="288"/>
      <c r="O18" s="327"/>
      <c r="P18" s="327"/>
      <c r="Q18" s="327"/>
      <c r="R18" s="342"/>
    </row>
    <row r="19" s="348" customFormat="1" ht="16.5" customHeight="1" spans="1:18">
      <c r="A19" s="129" t="s">
        <v>86</v>
      </c>
      <c r="B19" s="130">
        <v>6</v>
      </c>
      <c r="C19" s="353" t="s">
        <v>51</v>
      </c>
      <c r="D19" s="130" t="s">
        <v>87</v>
      </c>
      <c r="E19" s="130" t="s">
        <v>88</v>
      </c>
      <c r="F19" s="130" t="s">
        <v>89</v>
      </c>
      <c r="G19" s="130" t="s">
        <v>90</v>
      </c>
      <c r="H19" s="130" t="s">
        <v>91</v>
      </c>
      <c r="I19" s="130" t="s">
        <v>92</v>
      </c>
      <c r="J19" s="174">
        <v>1428</v>
      </c>
      <c r="K19" s="174">
        <v>1383</v>
      </c>
      <c r="L19" s="128">
        <v>45</v>
      </c>
      <c r="M19" s="358">
        <v>28.8</v>
      </c>
      <c r="N19" s="329">
        <v>29.484</v>
      </c>
      <c r="O19" s="149">
        <v>102.30948</v>
      </c>
      <c r="P19" s="149">
        <v>131.79348</v>
      </c>
      <c r="Q19" s="147"/>
      <c r="R19" s="362"/>
    </row>
    <row r="20" s="348" customFormat="1" ht="16.5" customHeight="1" spans="1:18">
      <c r="A20" s="128" t="s">
        <v>93</v>
      </c>
      <c r="B20" s="130">
        <v>6</v>
      </c>
      <c r="C20" s="353" t="s">
        <v>94</v>
      </c>
      <c r="D20" s="130" t="s">
        <v>95</v>
      </c>
      <c r="E20" s="130" t="s">
        <v>96</v>
      </c>
      <c r="F20" s="130" t="s">
        <v>97</v>
      </c>
      <c r="G20" s="130" t="s">
        <v>98</v>
      </c>
      <c r="H20" s="130" t="s">
        <v>99</v>
      </c>
      <c r="I20" s="130" t="s">
        <v>100</v>
      </c>
      <c r="J20" s="128">
        <v>1227</v>
      </c>
      <c r="K20" s="174">
        <v>1195</v>
      </c>
      <c r="L20" s="128">
        <v>32</v>
      </c>
      <c r="M20" s="358">
        <v>28.8</v>
      </c>
      <c r="N20" s="329">
        <v>5.82400000000001</v>
      </c>
      <c r="O20" s="149">
        <v>20.20928</v>
      </c>
      <c r="P20" s="149">
        <v>26.03328</v>
      </c>
      <c r="Q20" s="147"/>
      <c r="R20" s="362"/>
    </row>
    <row r="21" s="257" customFormat="1" ht="16.5" customHeight="1" spans="1:18">
      <c r="A21" s="170" t="s">
        <v>101</v>
      </c>
      <c r="B21" s="171"/>
      <c r="C21" s="132"/>
      <c r="D21" s="273"/>
      <c r="E21" s="273"/>
      <c r="F21" s="273"/>
      <c r="G21" s="273"/>
      <c r="H21" s="273"/>
      <c r="I21" s="285"/>
      <c r="J21" s="285"/>
      <c r="K21" s="285"/>
      <c r="L21" s="286"/>
      <c r="M21" s="287"/>
      <c r="N21" s="288"/>
      <c r="O21" s="327"/>
      <c r="P21" s="327"/>
      <c r="Q21" s="327"/>
      <c r="R21" s="342"/>
    </row>
    <row r="22" s="348" customFormat="1" ht="16.5" customHeight="1" spans="1:18">
      <c r="A22" s="128" t="s">
        <v>102</v>
      </c>
      <c r="B22" s="354">
        <v>6</v>
      </c>
      <c r="C22" s="353" t="s">
        <v>103</v>
      </c>
      <c r="D22" s="130" t="s">
        <v>104</v>
      </c>
      <c r="E22" s="130" t="s">
        <v>105</v>
      </c>
      <c r="F22" s="130" t="s">
        <v>106</v>
      </c>
      <c r="G22" s="130" t="s">
        <v>107</v>
      </c>
      <c r="H22" s="130" t="s">
        <v>108</v>
      </c>
      <c r="I22" s="130" t="s">
        <v>109</v>
      </c>
      <c r="J22" s="128">
        <v>894</v>
      </c>
      <c r="K22" s="128">
        <v>863</v>
      </c>
      <c r="L22" s="128">
        <v>31</v>
      </c>
      <c r="M22" s="128">
        <v>28.8</v>
      </c>
      <c r="N22" s="328">
        <v>4.004</v>
      </c>
      <c r="O22" s="149">
        <v>13.89388</v>
      </c>
      <c r="P22" s="149">
        <v>17.89788</v>
      </c>
      <c r="Q22" s="147"/>
      <c r="R22" s="362"/>
    </row>
    <row r="23" s="348" customFormat="1" ht="16.5" customHeight="1" spans="1:18">
      <c r="A23" s="128" t="s">
        <v>110</v>
      </c>
      <c r="B23" s="354">
        <v>6</v>
      </c>
      <c r="C23" s="353" t="s">
        <v>111</v>
      </c>
      <c r="D23" s="130" t="s">
        <v>112</v>
      </c>
      <c r="E23" s="130" t="s">
        <v>113</v>
      </c>
      <c r="F23" s="130" t="s">
        <v>114</v>
      </c>
      <c r="G23" s="130" t="s">
        <v>115</v>
      </c>
      <c r="H23" s="130" t="s">
        <v>116</v>
      </c>
      <c r="I23" s="130" t="s">
        <v>117</v>
      </c>
      <c r="J23" s="150">
        <v>1084</v>
      </c>
      <c r="K23" s="150">
        <v>1044</v>
      </c>
      <c r="L23" s="128">
        <v>40</v>
      </c>
      <c r="M23" s="128">
        <v>28.8</v>
      </c>
      <c r="N23" s="328">
        <v>20.384</v>
      </c>
      <c r="O23" s="149">
        <v>70.73248</v>
      </c>
      <c r="P23" s="149">
        <v>91.11648</v>
      </c>
      <c r="Q23" s="147"/>
      <c r="R23" s="362"/>
    </row>
    <row r="24" s="348" customFormat="1" ht="16.5" customHeight="1" spans="1:18">
      <c r="A24" s="128" t="s">
        <v>118</v>
      </c>
      <c r="B24" s="354">
        <v>6</v>
      </c>
      <c r="C24" s="353" t="s">
        <v>111</v>
      </c>
      <c r="D24" s="130" t="s">
        <v>119</v>
      </c>
      <c r="E24" s="130" t="s">
        <v>120</v>
      </c>
      <c r="F24" s="130" t="s">
        <v>121</v>
      </c>
      <c r="G24" s="130" t="s">
        <v>122</v>
      </c>
      <c r="H24" s="130" t="s">
        <v>123</v>
      </c>
      <c r="I24" s="130" t="s">
        <v>124</v>
      </c>
      <c r="J24" s="150">
        <v>1050</v>
      </c>
      <c r="K24" s="150">
        <v>1010</v>
      </c>
      <c r="L24" s="128">
        <v>40</v>
      </c>
      <c r="M24" s="128">
        <v>28.8</v>
      </c>
      <c r="N24" s="328">
        <v>20.384</v>
      </c>
      <c r="O24" s="149">
        <v>70.73248</v>
      </c>
      <c r="P24" s="149">
        <v>91.11648</v>
      </c>
      <c r="Q24" s="147"/>
      <c r="R24" s="362"/>
    </row>
    <row r="25" s="257" customFormat="1" ht="16.5" customHeight="1" spans="1:18">
      <c r="A25" s="170" t="s">
        <v>125</v>
      </c>
      <c r="B25" s="171"/>
      <c r="C25" s="132"/>
      <c r="D25" s="273"/>
      <c r="E25" s="273"/>
      <c r="F25" s="273"/>
      <c r="G25" s="273"/>
      <c r="H25" s="273"/>
      <c r="I25" s="285"/>
      <c r="J25" s="285"/>
      <c r="K25" s="285"/>
      <c r="L25" s="286"/>
      <c r="M25" s="287"/>
      <c r="N25" s="288"/>
      <c r="O25" s="327"/>
      <c r="P25" s="327"/>
      <c r="Q25" s="327"/>
      <c r="R25" s="342"/>
    </row>
    <row r="26" s="348" customFormat="1" ht="16.5" customHeight="1" spans="1:18">
      <c r="A26" s="128" t="s">
        <v>126</v>
      </c>
      <c r="B26" s="130">
        <v>5</v>
      </c>
      <c r="C26" s="353" t="s">
        <v>127</v>
      </c>
      <c r="D26" s="130" t="s">
        <v>128</v>
      </c>
      <c r="E26" s="130" t="s">
        <v>129</v>
      </c>
      <c r="F26" s="130" t="s">
        <v>130</v>
      </c>
      <c r="G26" s="130" t="s">
        <v>131</v>
      </c>
      <c r="H26" s="130" t="s">
        <v>132</v>
      </c>
      <c r="I26" s="130"/>
      <c r="J26" s="359">
        <v>502</v>
      </c>
      <c r="K26" s="359">
        <v>468</v>
      </c>
      <c r="L26" s="128">
        <v>34</v>
      </c>
      <c r="M26" s="128">
        <v>24</v>
      </c>
      <c r="N26" s="328">
        <v>18.2</v>
      </c>
      <c r="O26" s="149">
        <v>63.154</v>
      </c>
      <c r="P26" s="149">
        <v>81.354</v>
      </c>
      <c r="Q26" s="147"/>
      <c r="R26" s="362"/>
    </row>
    <row r="27" s="348" customFormat="1" ht="16.5" customHeight="1" spans="1:18">
      <c r="A27" s="128" t="s">
        <v>133</v>
      </c>
      <c r="B27" s="130">
        <v>5</v>
      </c>
      <c r="C27" s="353" t="s">
        <v>127</v>
      </c>
      <c r="D27" s="130" t="s">
        <v>134</v>
      </c>
      <c r="E27" s="130" t="s">
        <v>135</v>
      </c>
      <c r="F27" s="130" t="s">
        <v>136</v>
      </c>
      <c r="G27" s="130" t="s">
        <v>137</v>
      </c>
      <c r="H27" s="130" t="s">
        <v>138</v>
      </c>
      <c r="I27" s="130"/>
      <c r="J27" s="359">
        <v>191</v>
      </c>
      <c r="K27" s="359">
        <v>161</v>
      </c>
      <c r="L27" s="128">
        <v>30</v>
      </c>
      <c r="M27" s="128">
        <v>24</v>
      </c>
      <c r="N27" s="328">
        <v>10.92</v>
      </c>
      <c r="O27" s="149">
        <v>37.8924</v>
      </c>
      <c r="P27" s="149">
        <v>48.8124</v>
      </c>
      <c r="Q27" s="147"/>
      <c r="R27" s="362"/>
    </row>
    <row r="28" s="348" customFormat="1" ht="16.5" customHeight="1" spans="1:18">
      <c r="A28" s="128" t="s">
        <v>139</v>
      </c>
      <c r="B28" s="130">
        <v>4</v>
      </c>
      <c r="C28" s="353" t="s">
        <v>127</v>
      </c>
      <c r="D28" s="130"/>
      <c r="E28" s="130" t="s">
        <v>140</v>
      </c>
      <c r="F28" s="130" t="s">
        <v>141</v>
      </c>
      <c r="G28" s="130" t="s">
        <v>142</v>
      </c>
      <c r="H28" s="130" t="s">
        <v>143</v>
      </c>
      <c r="I28" s="130"/>
      <c r="J28" s="359">
        <v>601</v>
      </c>
      <c r="K28" s="359">
        <v>555</v>
      </c>
      <c r="L28" s="128">
        <v>46</v>
      </c>
      <c r="M28" s="128">
        <v>19.2</v>
      </c>
      <c r="N28" s="328">
        <v>48.776</v>
      </c>
      <c r="O28" s="149">
        <v>169.25272</v>
      </c>
      <c r="P28" s="149">
        <v>218.02872</v>
      </c>
      <c r="Q28" s="147"/>
      <c r="R28" s="362"/>
    </row>
    <row r="29" s="348" customFormat="1" ht="16.5" customHeight="1" spans="1:18">
      <c r="A29" s="128" t="s">
        <v>144</v>
      </c>
      <c r="B29" s="130">
        <v>5</v>
      </c>
      <c r="C29" s="353" t="s">
        <v>145</v>
      </c>
      <c r="D29" s="130" t="s">
        <v>146</v>
      </c>
      <c r="E29" s="130" t="s">
        <v>147</v>
      </c>
      <c r="F29" s="130" t="s">
        <v>148</v>
      </c>
      <c r="G29" s="130" t="s">
        <v>149</v>
      </c>
      <c r="H29" s="130" t="s">
        <v>150</v>
      </c>
      <c r="I29" s="130"/>
      <c r="J29" s="359">
        <v>668</v>
      </c>
      <c r="K29" s="359">
        <v>552</v>
      </c>
      <c r="L29" s="128">
        <v>60</v>
      </c>
      <c r="M29" s="128">
        <v>24</v>
      </c>
      <c r="N29" s="328">
        <v>65.52</v>
      </c>
      <c r="O29" s="149">
        <v>227.3544</v>
      </c>
      <c r="P29" s="149">
        <v>292.8744</v>
      </c>
      <c r="Q29" s="147"/>
      <c r="R29" s="362"/>
    </row>
    <row r="30" s="348" customFormat="1" ht="16.5" customHeight="1" spans="1:18">
      <c r="A30" s="128" t="s">
        <v>151</v>
      </c>
      <c r="B30" s="130">
        <v>5</v>
      </c>
      <c r="C30" s="353" t="s">
        <v>145</v>
      </c>
      <c r="D30" s="130" t="s">
        <v>152</v>
      </c>
      <c r="E30" s="130" t="s">
        <v>153</v>
      </c>
      <c r="F30" s="130" t="s">
        <v>154</v>
      </c>
      <c r="G30" s="130" t="s">
        <v>155</v>
      </c>
      <c r="H30" s="130" t="s">
        <v>156</v>
      </c>
      <c r="I30" s="130"/>
      <c r="J30" s="359">
        <v>958</v>
      </c>
      <c r="K30" s="359">
        <v>930</v>
      </c>
      <c r="L30" s="128">
        <v>28</v>
      </c>
      <c r="M30" s="128">
        <v>24</v>
      </c>
      <c r="N30" s="328">
        <v>7.28</v>
      </c>
      <c r="O30" s="149">
        <v>25.2616</v>
      </c>
      <c r="P30" s="149">
        <v>32.5416</v>
      </c>
      <c r="Q30" s="147"/>
      <c r="R30" s="362"/>
    </row>
    <row r="31" s="257" customFormat="1" ht="16.5" customHeight="1" spans="1:18">
      <c r="A31" s="170" t="s">
        <v>157</v>
      </c>
      <c r="B31" s="171"/>
      <c r="C31" s="132"/>
      <c r="D31" s="273"/>
      <c r="E31" s="273"/>
      <c r="F31" s="273"/>
      <c r="G31" s="273"/>
      <c r="H31" s="273"/>
      <c r="I31" s="285"/>
      <c r="J31" s="285"/>
      <c r="K31" s="285"/>
      <c r="L31" s="286"/>
      <c r="M31" s="287"/>
      <c r="N31" s="288"/>
      <c r="O31" s="327"/>
      <c r="P31" s="327"/>
      <c r="Q31" s="327"/>
      <c r="R31" s="342"/>
    </row>
    <row r="32" s="348" customFormat="1" ht="16.5" customHeight="1" spans="1:18">
      <c r="A32" s="128" t="s">
        <v>158</v>
      </c>
      <c r="B32" s="130">
        <v>5</v>
      </c>
      <c r="C32" s="353" t="s">
        <v>159</v>
      </c>
      <c r="D32" s="130" t="s">
        <v>160</v>
      </c>
      <c r="E32" s="130" t="s">
        <v>161</v>
      </c>
      <c r="F32" s="130" t="s">
        <v>162</v>
      </c>
      <c r="G32" s="130" t="s">
        <v>163</v>
      </c>
      <c r="H32" s="130" t="s">
        <v>164</v>
      </c>
      <c r="I32" s="130"/>
      <c r="J32" s="150">
        <v>1657</v>
      </c>
      <c r="K32" s="150">
        <v>1610</v>
      </c>
      <c r="L32" s="128">
        <v>47</v>
      </c>
      <c r="M32" s="128">
        <v>24</v>
      </c>
      <c r="N32" s="328">
        <v>41.86</v>
      </c>
      <c r="O32" s="149">
        <v>145.2542</v>
      </c>
      <c r="P32" s="149">
        <v>187.1142</v>
      </c>
      <c r="Q32" s="147"/>
      <c r="R32" s="362"/>
    </row>
    <row r="33" s="348" customFormat="1" ht="16.5" customHeight="1" spans="1:18">
      <c r="A33" s="128" t="s">
        <v>165</v>
      </c>
      <c r="B33" s="130">
        <v>5</v>
      </c>
      <c r="C33" s="353" t="s">
        <v>166</v>
      </c>
      <c r="D33" s="130" t="s">
        <v>167</v>
      </c>
      <c r="E33" s="130" t="s">
        <v>168</v>
      </c>
      <c r="F33" s="130" t="s">
        <v>169</v>
      </c>
      <c r="G33" s="130" t="s">
        <v>170</v>
      </c>
      <c r="H33" s="130" t="s">
        <v>171</v>
      </c>
      <c r="I33" s="130"/>
      <c r="J33" s="150">
        <v>948</v>
      </c>
      <c r="K33" s="150">
        <v>921</v>
      </c>
      <c r="L33" s="128">
        <v>27</v>
      </c>
      <c r="M33" s="128">
        <v>24</v>
      </c>
      <c r="N33" s="328">
        <v>5.46</v>
      </c>
      <c r="O33" s="149">
        <v>18.9462</v>
      </c>
      <c r="P33" s="149">
        <v>24.4062</v>
      </c>
      <c r="Q33" s="147"/>
      <c r="R33" s="362"/>
    </row>
    <row r="34" s="348" customFormat="1" ht="16.5" customHeight="1" spans="1:18">
      <c r="A34" s="128" t="s">
        <v>172</v>
      </c>
      <c r="B34" s="130">
        <v>5</v>
      </c>
      <c r="C34" s="353" t="s">
        <v>173</v>
      </c>
      <c r="D34" s="130" t="s">
        <v>174</v>
      </c>
      <c r="E34" s="130" t="s">
        <v>175</v>
      </c>
      <c r="F34" s="130" t="s">
        <v>176</v>
      </c>
      <c r="G34" s="130" t="s">
        <v>177</v>
      </c>
      <c r="H34" s="130" t="s">
        <v>178</v>
      </c>
      <c r="I34" s="130"/>
      <c r="J34" s="150">
        <v>237</v>
      </c>
      <c r="K34" s="150">
        <v>205</v>
      </c>
      <c r="L34" s="128">
        <v>32</v>
      </c>
      <c r="M34" s="128">
        <v>24</v>
      </c>
      <c r="N34" s="328">
        <v>14.56</v>
      </c>
      <c r="O34" s="149">
        <v>50.5232</v>
      </c>
      <c r="P34" s="149">
        <v>65.0832</v>
      </c>
      <c r="Q34" s="147"/>
      <c r="R34" s="362"/>
    </row>
    <row r="35" s="348" customFormat="1" ht="16.5" customHeight="1" spans="1:18">
      <c r="A35" s="128" t="s">
        <v>179</v>
      </c>
      <c r="B35" s="130">
        <v>5</v>
      </c>
      <c r="C35" s="353" t="s">
        <v>166</v>
      </c>
      <c r="D35" s="130" t="s">
        <v>180</v>
      </c>
      <c r="E35" s="130" t="s">
        <v>181</v>
      </c>
      <c r="F35" s="130" t="s">
        <v>182</v>
      </c>
      <c r="G35" s="130" t="s">
        <v>183</v>
      </c>
      <c r="H35" s="130" t="s">
        <v>184</v>
      </c>
      <c r="I35" s="130"/>
      <c r="J35" s="150">
        <v>852</v>
      </c>
      <c r="K35" s="150">
        <v>815</v>
      </c>
      <c r="L35" s="128">
        <v>37</v>
      </c>
      <c r="M35" s="128">
        <v>24</v>
      </c>
      <c r="N35" s="328">
        <v>23.66</v>
      </c>
      <c r="O35" s="149">
        <v>82.1002</v>
      </c>
      <c r="P35" s="149">
        <v>105.7602</v>
      </c>
      <c r="Q35" s="147"/>
      <c r="R35" s="362"/>
    </row>
    <row r="36" s="348" customFormat="1" ht="16.5" customHeight="1" spans="1:18">
      <c r="A36" s="128" t="s">
        <v>185</v>
      </c>
      <c r="B36" s="130">
        <v>5</v>
      </c>
      <c r="C36" s="353" t="s">
        <v>166</v>
      </c>
      <c r="D36" s="130" t="s">
        <v>186</v>
      </c>
      <c r="E36" s="130" t="s">
        <v>187</v>
      </c>
      <c r="F36" s="130" t="s">
        <v>188</v>
      </c>
      <c r="G36" s="130" t="s">
        <v>189</v>
      </c>
      <c r="H36" s="130" t="s">
        <v>190</v>
      </c>
      <c r="I36" s="130"/>
      <c r="J36" s="150">
        <v>520</v>
      </c>
      <c r="K36" s="150">
        <v>491</v>
      </c>
      <c r="L36" s="128">
        <v>29</v>
      </c>
      <c r="M36" s="128">
        <v>24</v>
      </c>
      <c r="N36" s="328">
        <v>9.1</v>
      </c>
      <c r="O36" s="149">
        <v>31.577</v>
      </c>
      <c r="P36" s="149">
        <v>40.677</v>
      </c>
      <c r="Q36" s="147"/>
      <c r="R36" s="362"/>
    </row>
    <row r="37" s="348" customFormat="1" ht="16.5" customHeight="1" spans="1:18">
      <c r="A37" s="128" t="s">
        <v>191</v>
      </c>
      <c r="B37" s="130">
        <v>5</v>
      </c>
      <c r="C37" s="353" t="s">
        <v>159</v>
      </c>
      <c r="D37" s="130" t="s">
        <v>192</v>
      </c>
      <c r="E37" s="130" t="s">
        <v>193</v>
      </c>
      <c r="F37" s="130" t="s">
        <v>194</v>
      </c>
      <c r="G37" s="130" t="s">
        <v>195</v>
      </c>
      <c r="H37" s="130" t="s">
        <v>196</v>
      </c>
      <c r="I37" s="130"/>
      <c r="J37" s="150">
        <v>143</v>
      </c>
      <c r="K37" s="150">
        <v>101</v>
      </c>
      <c r="L37" s="128">
        <v>42</v>
      </c>
      <c r="M37" s="128">
        <v>24</v>
      </c>
      <c r="N37" s="328">
        <v>32.76</v>
      </c>
      <c r="O37" s="149">
        <v>113.6772</v>
      </c>
      <c r="P37" s="149">
        <v>146.4372</v>
      </c>
      <c r="Q37" s="147"/>
      <c r="R37" s="362"/>
    </row>
    <row r="38" s="348" customFormat="1" ht="16.5" customHeight="1" spans="1:18">
      <c r="A38" s="128" t="s">
        <v>197</v>
      </c>
      <c r="B38" s="130">
        <v>5</v>
      </c>
      <c r="C38" s="353" t="s">
        <v>198</v>
      </c>
      <c r="D38" s="130" t="s">
        <v>199</v>
      </c>
      <c r="E38" s="130" t="s">
        <v>200</v>
      </c>
      <c r="F38" s="130" t="s">
        <v>201</v>
      </c>
      <c r="G38" s="130" t="s">
        <v>202</v>
      </c>
      <c r="H38" s="130" t="s">
        <v>203</v>
      </c>
      <c r="I38" s="130"/>
      <c r="J38" s="150">
        <v>303</v>
      </c>
      <c r="K38" s="150">
        <v>268</v>
      </c>
      <c r="L38" s="128">
        <v>35</v>
      </c>
      <c r="M38" s="128">
        <v>24</v>
      </c>
      <c r="N38" s="328">
        <v>20.02</v>
      </c>
      <c r="O38" s="149">
        <v>69.4694</v>
      </c>
      <c r="P38" s="149">
        <v>89.4894</v>
      </c>
      <c r="Q38" s="147"/>
      <c r="R38" s="362"/>
    </row>
    <row r="39" s="257" customFormat="1" ht="16.5" customHeight="1" spans="1:18">
      <c r="A39" s="170" t="s">
        <v>204</v>
      </c>
      <c r="B39" s="171"/>
      <c r="C39" s="132"/>
      <c r="D39" s="273"/>
      <c r="E39" s="273"/>
      <c r="F39" s="273"/>
      <c r="G39" s="273"/>
      <c r="H39" s="273"/>
      <c r="I39" s="285"/>
      <c r="J39" s="285"/>
      <c r="K39" s="285"/>
      <c r="L39" s="286"/>
      <c r="M39" s="287"/>
      <c r="N39" s="288"/>
      <c r="O39" s="327"/>
      <c r="P39" s="327"/>
      <c r="Q39" s="327"/>
      <c r="R39" s="342"/>
    </row>
    <row r="40" s="348" customFormat="1" ht="16.5" customHeight="1" spans="1:18">
      <c r="A40" s="128" t="s">
        <v>205</v>
      </c>
      <c r="B40" s="130">
        <v>6</v>
      </c>
      <c r="C40" s="353" t="s">
        <v>206</v>
      </c>
      <c r="D40" s="130" t="s">
        <v>207</v>
      </c>
      <c r="E40" s="130" t="s">
        <v>208</v>
      </c>
      <c r="F40" s="130" t="s">
        <v>209</v>
      </c>
      <c r="G40" s="130" t="s">
        <v>210</v>
      </c>
      <c r="H40" s="355" t="s">
        <v>211</v>
      </c>
      <c r="I40" s="355" t="s">
        <v>212</v>
      </c>
      <c r="J40" s="128">
        <v>914</v>
      </c>
      <c r="K40" s="128">
        <v>872</v>
      </c>
      <c r="L40" s="128">
        <v>42</v>
      </c>
      <c r="M40" s="128">
        <v>28.8</v>
      </c>
      <c r="N40" s="328">
        <v>24.024</v>
      </c>
      <c r="O40" s="149">
        <v>83.36328</v>
      </c>
      <c r="P40" s="149">
        <v>107.38728</v>
      </c>
      <c r="Q40" s="147"/>
      <c r="R40" s="362"/>
    </row>
    <row r="41" s="257" customFormat="1" ht="16.5" customHeight="1" spans="1:18">
      <c r="A41" s="170" t="s">
        <v>213</v>
      </c>
      <c r="B41" s="171"/>
      <c r="C41" s="132"/>
      <c r="D41" s="273"/>
      <c r="E41" s="273"/>
      <c r="F41" s="273"/>
      <c r="G41" s="273"/>
      <c r="H41" s="273"/>
      <c r="I41" s="285"/>
      <c r="J41" s="285"/>
      <c r="K41" s="285"/>
      <c r="L41" s="286"/>
      <c r="M41" s="287"/>
      <c r="N41" s="288"/>
      <c r="O41" s="327"/>
      <c r="P41" s="327"/>
      <c r="Q41" s="327"/>
      <c r="R41" s="342"/>
    </row>
    <row r="42" s="348" customFormat="1" ht="16.5" customHeight="1" spans="1:18">
      <c r="A42" s="128" t="s">
        <v>214</v>
      </c>
      <c r="B42" s="130">
        <v>6</v>
      </c>
      <c r="C42" s="353" t="s">
        <v>215</v>
      </c>
      <c r="D42" s="130" t="s">
        <v>216</v>
      </c>
      <c r="E42" s="130" t="s">
        <v>217</v>
      </c>
      <c r="F42" s="130" t="s">
        <v>218</v>
      </c>
      <c r="G42" s="130" t="s">
        <v>219</v>
      </c>
      <c r="H42" s="130" t="s">
        <v>220</v>
      </c>
      <c r="I42" s="130" t="s">
        <v>221</v>
      </c>
      <c r="J42" s="128">
        <v>617</v>
      </c>
      <c r="K42" s="128">
        <v>577</v>
      </c>
      <c r="L42" s="128">
        <v>40</v>
      </c>
      <c r="M42" s="128">
        <v>28.8</v>
      </c>
      <c r="N42" s="328">
        <v>20.384</v>
      </c>
      <c r="O42" s="149">
        <v>70.73248</v>
      </c>
      <c r="P42" s="149">
        <v>91.11648</v>
      </c>
      <c r="Q42" s="147"/>
      <c r="R42" s="362"/>
    </row>
    <row r="43" s="348" customFormat="1" ht="16.5" customHeight="1" spans="1:18">
      <c r="A43" s="128" t="s">
        <v>222</v>
      </c>
      <c r="B43" s="130">
        <v>6</v>
      </c>
      <c r="C43" s="353" t="s">
        <v>223</v>
      </c>
      <c r="D43" s="130" t="s">
        <v>224</v>
      </c>
      <c r="E43" s="130" t="s">
        <v>225</v>
      </c>
      <c r="F43" s="130" t="s">
        <v>226</v>
      </c>
      <c r="G43" s="130" t="s">
        <v>227</v>
      </c>
      <c r="H43" s="130" t="s">
        <v>228</v>
      </c>
      <c r="I43" s="130" t="s">
        <v>229</v>
      </c>
      <c r="J43" s="150">
        <v>580</v>
      </c>
      <c r="K43" s="150">
        <v>546</v>
      </c>
      <c r="L43" s="128">
        <v>34</v>
      </c>
      <c r="M43" s="128">
        <v>28.8</v>
      </c>
      <c r="N43" s="328">
        <v>9.46400000000001</v>
      </c>
      <c r="O43" s="149">
        <v>32.84008</v>
      </c>
      <c r="P43" s="149">
        <v>42.30408</v>
      </c>
      <c r="Q43" s="147"/>
      <c r="R43" s="362"/>
    </row>
    <row r="44" s="348" customFormat="1" ht="16.5" customHeight="1" spans="1:18">
      <c r="A44" s="128" t="s">
        <v>230</v>
      </c>
      <c r="B44" s="130">
        <v>6</v>
      </c>
      <c r="C44" s="353" t="s">
        <v>231</v>
      </c>
      <c r="D44" s="130" t="s">
        <v>232</v>
      </c>
      <c r="E44" s="130" t="s">
        <v>233</v>
      </c>
      <c r="F44" s="130" t="s">
        <v>234</v>
      </c>
      <c r="G44" s="130" t="s">
        <v>235</v>
      </c>
      <c r="H44" s="130" t="s">
        <v>236</v>
      </c>
      <c r="I44" s="130" t="s">
        <v>237</v>
      </c>
      <c r="J44" s="150">
        <v>706</v>
      </c>
      <c r="K44" s="150">
        <v>676</v>
      </c>
      <c r="L44" s="128">
        <v>30</v>
      </c>
      <c r="M44" s="128">
        <v>28.8</v>
      </c>
      <c r="N44" s="328">
        <v>2.184</v>
      </c>
      <c r="O44" s="149">
        <v>7.57848000000002</v>
      </c>
      <c r="P44" s="149">
        <v>9.76248000000002</v>
      </c>
      <c r="Q44" s="147"/>
      <c r="R44" s="362"/>
    </row>
    <row r="45" s="348" customFormat="1" ht="16.5" customHeight="1" spans="1:18">
      <c r="A45" s="128" t="s">
        <v>238</v>
      </c>
      <c r="B45" s="130">
        <v>6</v>
      </c>
      <c r="C45" s="353" t="s">
        <v>239</v>
      </c>
      <c r="D45" s="130" t="s">
        <v>240</v>
      </c>
      <c r="E45" s="130" t="s">
        <v>241</v>
      </c>
      <c r="F45" s="130" t="s">
        <v>242</v>
      </c>
      <c r="G45" s="130" t="s">
        <v>243</v>
      </c>
      <c r="H45" s="130" t="s">
        <v>244</v>
      </c>
      <c r="I45" s="130" t="s">
        <v>245</v>
      </c>
      <c r="J45" s="128">
        <v>1003</v>
      </c>
      <c r="K45" s="128">
        <v>954</v>
      </c>
      <c r="L45" s="128">
        <v>49</v>
      </c>
      <c r="M45" s="128">
        <v>28.8</v>
      </c>
      <c r="N45" s="328">
        <v>36.764</v>
      </c>
      <c r="O45" s="149">
        <v>127.57108</v>
      </c>
      <c r="P45" s="149">
        <v>164.33508</v>
      </c>
      <c r="Q45" s="147"/>
      <c r="R45" s="362"/>
    </row>
    <row r="46" s="348" customFormat="1" ht="16.5" customHeight="1" spans="1:18">
      <c r="A46" s="128" t="s">
        <v>246</v>
      </c>
      <c r="B46" s="130">
        <v>6</v>
      </c>
      <c r="C46" s="353" t="s">
        <v>239</v>
      </c>
      <c r="D46" s="130" t="s">
        <v>247</v>
      </c>
      <c r="E46" s="130" t="s">
        <v>248</v>
      </c>
      <c r="F46" s="130" t="s">
        <v>249</v>
      </c>
      <c r="G46" s="130" t="s">
        <v>250</v>
      </c>
      <c r="H46" s="130" t="s">
        <v>251</v>
      </c>
      <c r="I46" s="130" t="s">
        <v>252</v>
      </c>
      <c r="J46" s="128">
        <v>815</v>
      </c>
      <c r="K46" s="128">
        <v>785</v>
      </c>
      <c r="L46" s="128">
        <v>30</v>
      </c>
      <c r="M46" s="128">
        <v>28.8</v>
      </c>
      <c r="N46" s="328">
        <v>2.184</v>
      </c>
      <c r="O46" s="149">
        <v>7.57848000000002</v>
      </c>
      <c r="P46" s="149">
        <v>9.76248000000002</v>
      </c>
      <c r="Q46" s="147"/>
      <c r="R46" s="362"/>
    </row>
    <row r="47" ht="24" customHeight="1" spans="10:16">
      <c r="J47" s="123" t="s">
        <v>253</v>
      </c>
      <c r="K47" s="123"/>
      <c r="L47" s="123"/>
      <c r="M47" s="360">
        <f>SUM(M6:M46)</f>
        <v>830.4</v>
      </c>
      <c r="N47" s="361">
        <f t="shared" ref="N47:P47" si="0">SUM(N6:N46)</f>
        <v>641.732</v>
      </c>
      <c r="O47" s="361">
        <f t="shared" si="0"/>
        <v>2226.81004</v>
      </c>
      <c r="P47" s="361">
        <f t="shared" si="0"/>
        <v>2868.54204</v>
      </c>
    </row>
  </sheetData>
  <mergeCells count="34">
    <mergeCell ref="A1:R1"/>
    <mergeCell ref="J3:L3"/>
    <mergeCell ref="A5:B5"/>
    <mergeCell ref="O5:R5"/>
    <mergeCell ref="A10:B10"/>
    <mergeCell ref="O10:R10"/>
    <mergeCell ref="A12:B12"/>
    <mergeCell ref="O12:R12"/>
    <mergeCell ref="A14:B14"/>
    <mergeCell ref="O14:R14"/>
    <mergeCell ref="A16:B16"/>
    <mergeCell ref="O16:R16"/>
    <mergeCell ref="A18:B18"/>
    <mergeCell ref="O18:R18"/>
    <mergeCell ref="A21:B21"/>
    <mergeCell ref="O21:R21"/>
    <mergeCell ref="A25:B25"/>
    <mergeCell ref="O25:R25"/>
    <mergeCell ref="A31:B31"/>
    <mergeCell ref="O31:R31"/>
    <mergeCell ref="A39:B39"/>
    <mergeCell ref="O39:R39"/>
    <mergeCell ref="A41:B41"/>
    <mergeCell ref="O41:R41"/>
    <mergeCell ref="J47:L47"/>
    <mergeCell ref="A3:A4"/>
    <mergeCell ref="B3:B4"/>
    <mergeCell ref="C3:C4"/>
    <mergeCell ref="N3:N4"/>
    <mergeCell ref="O3:O4"/>
    <mergeCell ref="P3:P4"/>
    <mergeCell ref="Q3:Q4"/>
    <mergeCell ref="R3:R4"/>
    <mergeCell ref="D3:I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44"/>
  <sheetViews>
    <sheetView tabSelected="1" workbookViewId="0">
      <pane ySplit="4" topLeftCell="A137" activePane="bottomLeft" state="frozen"/>
      <selection/>
      <selection pane="bottomLeft" activeCell="S149" sqref="S149"/>
    </sheetView>
  </sheetViews>
  <sheetFormatPr defaultColWidth="9" defaultRowHeight="13.5"/>
  <cols>
    <col min="1" max="1" width="9.375" style="110" customWidth="1"/>
    <col min="2" max="2" width="3.5" style="110" customWidth="1"/>
    <col min="3" max="8" width="7.125" style="110" customWidth="1"/>
    <col min="9" max="10" width="6.625" style="110" customWidth="1"/>
    <col min="11" max="11" width="5.5" style="110" customWidth="1"/>
    <col min="12" max="12" width="7.875" style="111" customWidth="1"/>
    <col min="13" max="13" width="11.125" style="112" customWidth="1"/>
    <col min="14" max="15" width="11.125" style="113" customWidth="1"/>
    <col min="16" max="257" width="9" style="110"/>
    <col min="258" max="258" width="7.5" style="110" customWidth="1"/>
    <col min="259" max="259" width="5.375" style="110" customWidth="1"/>
    <col min="260" max="265" width="7.625" style="110" customWidth="1"/>
    <col min="266" max="267" width="9" style="110"/>
    <col min="268" max="268" width="6.5" style="110" customWidth="1"/>
    <col min="269" max="269" width="11.125" style="110" customWidth="1"/>
    <col min="270" max="270" width="9.875" style="110" customWidth="1"/>
    <col min="271" max="271" width="11.125" style="110" customWidth="1"/>
    <col min="272" max="513" width="9" style="110"/>
    <col min="514" max="514" width="7.5" style="110" customWidth="1"/>
    <col min="515" max="515" width="5.375" style="110" customWidth="1"/>
    <col min="516" max="521" width="7.625" style="110" customWidth="1"/>
    <col min="522" max="523" width="9" style="110"/>
    <col min="524" max="524" width="6.5" style="110" customWidth="1"/>
    <col min="525" max="525" width="11.125" style="110" customWidth="1"/>
    <col min="526" max="526" width="9.875" style="110" customWidth="1"/>
    <col min="527" max="527" width="11.125" style="110" customWidth="1"/>
    <col min="528" max="769" width="9" style="110"/>
    <col min="770" max="770" width="7.5" style="110" customWidth="1"/>
    <col min="771" max="771" width="5.375" style="110" customWidth="1"/>
    <col min="772" max="777" width="7.625" style="110" customWidth="1"/>
    <col min="778" max="779" width="9" style="110"/>
    <col min="780" max="780" width="6.5" style="110" customWidth="1"/>
    <col min="781" max="781" width="11.125" style="110" customWidth="1"/>
    <col min="782" max="782" width="9.875" style="110" customWidth="1"/>
    <col min="783" max="783" width="11.125" style="110" customWidth="1"/>
    <col min="784" max="1025" width="9" style="110"/>
    <col min="1026" max="1026" width="7.5" style="110" customWidth="1"/>
    <col min="1027" max="1027" width="5.375" style="110" customWidth="1"/>
    <col min="1028" max="1033" width="7.625" style="110" customWidth="1"/>
    <col min="1034" max="1035" width="9" style="110"/>
    <col min="1036" max="1036" width="6.5" style="110" customWidth="1"/>
    <col min="1037" max="1037" width="11.125" style="110" customWidth="1"/>
    <col min="1038" max="1038" width="9.875" style="110" customWidth="1"/>
    <col min="1039" max="1039" width="11.125" style="110" customWidth="1"/>
    <col min="1040" max="1281" width="9" style="110"/>
    <col min="1282" max="1282" width="7.5" style="110" customWidth="1"/>
    <col min="1283" max="1283" width="5.375" style="110" customWidth="1"/>
    <col min="1284" max="1289" width="7.625" style="110" customWidth="1"/>
    <col min="1290" max="1291" width="9" style="110"/>
    <col min="1292" max="1292" width="6.5" style="110" customWidth="1"/>
    <col min="1293" max="1293" width="11.125" style="110" customWidth="1"/>
    <col min="1294" max="1294" width="9.875" style="110" customWidth="1"/>
    <col min="1295" max="1295" width="11.125" style="110" customWidth="1"/>
    <col min="1296" max="1537" width="9" style="110"/>
    <col min="1538" max="1538" width="7.5" style="110" customWidth="1"/>
    <col min="1539" max="1539" width="5.375" style="110" customWidth="1"/>
    <col min="1540" max="1545" width="7.625" style="110" customWidth="1"/>
    <col min="1546" max="1547" width="9" style="110"/>
    <col min="1548" max="1548" width="6.5" style="110" customWidth="1"/>
    <col min="1549" max="1549" width="11.125" style="110" customWidth="1"/>
    <col min="1550" max="1550" width="9.875" style="110" customWidth="1"/>
    <col min="1551" max="1551" width="11.125" style="110" customWidth="1"/>
    <col min="1552" max="1793" width="9" style="110"/>
    <col min="1794" max="1794" width="7.5" style="110" customWidth="1"/>
    <col min="1795" max="1795" width="5.375" style="110" customWidth="1"/>
    <col min="1796" max="1801" width="7.625" style="110" customWidth="1"/>
    <col min="1802" max="1803" width="9" style="110"/>
    <col min="1804" max="1804" width="6.5" style="110" customWidth="1"/>
    <col min="1805" max="1805" width="11.125" style="110" customWidth="1"/>
    <col min="1806" max="1806" width="9.875" style="110" customWidth="1"/>
    <col min="1807" max="1807" width="11.125" style="110" customWidth="1"/>
    <col min="1808" max="2049" width="9" style="110"/>
    <col min="2050" max="2050" width="7.5" style="110" customWidth="1"/>
    <col min="2051" max="2051" width="5.375" style="110" customWidth="1"/>
    <col min="2052" max="2057" width="7.625" style="110" customWidth="1"/>
    <col min="2058" max="2059" width="9" style="110"/>
    <col min="2060" max="2060" width="6.5" style="110" customWidth="1"/>
    <col min="2061" max="2061" width="11.125" style="110" customWidth="1"/>
    <col min="2062" max="2062" width="9.875" style="110" customWidth="1"/>
    <col min="2063" max="2063" width="11.125" style="110" customWidth="1"/>
    <col min="2064" max="2305" width="9" style="110"/>
    <col min="2306" max="2306" width="7.5" style="110" customWidth="1"/>
    <col min="2307" max="2307" width="5.375" style="110" customWidth="1"/>
    <col min="2308" max="2313" width="7.625" style="110" customWidth="1"/>
    <col min="2314" max="2315" width="9" style="110"/>
    <col min="2316" max="2316" width="6.5" style="110" customWidth="1"/>
    <col min="2317" max="2317" width="11.125" style="110" customWidth="1"/>
    <col min="2318" max="2318" width="9.875" style="110" customWidth="1"/>
    <col min="2319" max="2319" width="11.125" style="110" customWidth="1"/>
    <col min="2320" max="2561" width="9" style="110"/>
    <col min="2562" max="2562" width="7.5" style="110" customWidth="1"/>
    <col min="2563" max="2563" width="5.375" style="110" customWidth="1"/>
    <col min="2564" max="2569" width="7.625" style="110" customWidth="1"/>
    <col min="2570" max="2571" width="9" style="110"/>
    <col min="2572" max="2572" width="6.5" style="110" customWidth="1"/>
    <col min="2573" max="2573" width="11.125" style="110" customWidth="1"/>
    <col min="2574" max="2574" width="9.875" style="110" customWidth="1"/>
    <col min="2575" max="2575" width="11.125" style="110" customWidth="1"/>
    <col min="2576" max="2817" width="9" style="110"/>
    <col min="2818" max="2818" width="7.5" style="110" customWidth="1"/>
    <col min="2819" max="2819" width="5.375" style="110" customWidth="1"/>
    <col min="2820" max="2825" width="7.625" style="110" customWidth="1"/>
    <col min="2826" max="2827" width="9" style="110"/>
    <col min="2828" max="2828" width="6.5" style="110" customWidth="1"/>
    <col min="2829" max="2829" width="11.125" style="110" customWidth="1"/>
    <col min="2830" max="2830" width="9.875" style="110" customWidth="1"/>
    <col min="2831" max="2831" width="11.125" style="110" customWidth="1"/>
    <col min="2832" max="3073" width="9" style="110"/>
    <col min="3074" max="3074" width="7.5" style="110" customWidth="1"/>
    <col min="3075" max="3075" width="5.375" style="110" customWidth="1"/>
    <col min="3076" max="3081" width="7.625" style="110" customWidth="1"/>
    <col min="3082" max="3083" width="9" style="110"/>
    <col min="3084" max="3084" width="6.5" style="110" customWidth="1"/>
    <col min="3085" max="3085" width="11.125" style="110" customWidth="1"/>
    <col min="3086" max="3086" width="9.875" style="110" customWidth="1"/>
    <col min="3087" max="3087" width="11.125" style="110" customWidth="1"/>
    <col min="3088" max="3329" width="9" style="110"/>
    <col min="3330" max="3330" width="7.5" style="110" customWidth="1"/>
    <col min="3331" max="3331" width="5.375" style="110" customWidth="1"/>
    <col min="3332" max="3337" width="7.625" style="110" customWidth="1"/>
    <col min="3338" max="3339" width="9" style="110"/>
    <col min="3340" max="3340" width="6.5" style="110" customWidth="1"/>
    <col min="3341" max="3341" width="11.125" style="110" customWidth="1"/>
    <col min="3342" max="3342" width="9.875" style="110" customWidth="1"/>
    <col min="3343" max="3343" width="11.125" style="110" customWidth="1"/>
    <col min="3344" max="3585" width="9" style="110"/>
    <col min="3586" max="3586" width="7.5" style="110" customWidth="1"/>
    <col min="3587" max="3587" width="5.375" style="110" customWidth="1"/>
    <col min="3588" max="3593" width="7.625" style="110" customWidth="1"/>
    <col min="3594" max="3595" width="9" style="110"/>
    <col min="3596" max="3596" width="6.5" style="110" customWidth="1"/>
    <col min="3597" max="3597" width="11.125" style="110" customWidth="1"/>
    <col min="3598" max="3598" width="9.875" style="110" customWidth="1"/>
    <col min="3599" max="3599" width="11.125" style="110" customWidth="1"/>
    <col min="3600" max="3841" width="9" style="110"/>
    <col min="3842" max="3842" width="7.5" style="110" customWidth="1"/>
    <col min="3843" max="3843" width="5.375" style="110" customWidth="1"/>
    <col min="3844" max="3849" width="7.625" style="110" customWidth="1"/>
    <col min="3850" max="3851" width="9" style="110"/>
    <col min="3852" max="3852" width="6.5" style="110" customWidth="1"/>
    <col min="3853" max="3853" width="11.125" style="110" customWidth="1"/>
    <col min="3854" max="3854" width="9.875" style="110" customWidth="1"/>
    <col min="3855" max="3855" width="11.125" style="110" customWidth="1"/>
    <col min="3856" max="4097" width="9" style="110"/>
    <col min="4098" max="4098" width="7.5" style="110" customWidth="1"/>
    <col min="4099" max="4099" width="5.375" style="110" customWidth="1"/>
    <col min="4100" max="4105" width="7.625" style="110" customWidth="1"/>
    <col min="4106" max="4107" width="9" style="110"/>
    <col min="4108" max="4108" width="6.5" style="110" customWidth="1"/>
    <col min="4109" max="4109" width="11.125" style="110" customWidth="1"/>
    <col min="4110" max="4110" width="9.875" style="110" customWidth="1"/>
    <col min="4111" max="4111" width="11.125" style="110" customWidth="1"/>
    <col min="4112" max="4353" width="9" style="110"/>
    <col min="4354" max="4354" width="7.5" style="110" customWidth="1"/>
    <col min="4355" max="4355" width="5.375" style="110" customWidth="1"/>
    <col min="4356" max="4361" width="7.625" style="110" customWidth="1"/>
    <col min="4362" max="4363" width="9" style="110"/>
    <col min="4364" max="4364" width="6.5" style="110" customWidth="1"/>
    <col min="4365" max="4365" width="11.125" style="110" customWidth="1"/>
    <col min="4366" max="4366" width="9.875" style="110" customWidth="1"/>
    <col min="4367" max="4367" width="11.125" style="110" customWidth="1"/>
    <col min="4368" max="4609" width="9" style="110"/>
    <col min="4610" max="4610" width="7.5" style="110" customWidth="1"/>
    <col min="4611" max="4611" width="5.375" style="110" customWidth="1"/>
    <col min="4612" max="4617" width="7.625" style="110" customWidth="1"/>
    <col min="4618" max="4619" width="9" style="110"/>
    <col min="4620" max="4620" width="6.5" style="110" customWidth="1"/>
    <col min="4621" max="4621" width="11.125" style="110" customWidth="1"/>
    <col min="4622" max="4622" width="9.875" style="110" customWidth="1"/>
    <col min="4623" max="4623" width="11.125" style="110" customWidth="1"/>
    <col min="4624" max="4865" width="9" style="110"/>
    <col min="4866" max="4866" width="7.5" style="110" customWidth="1"/>
    <col min="4867" max="4867" width="5.375" style="110" customWidth="1"/>
    <col min="4868" max="4873" width="7.625" style="110" customWidth="1"/>
    <col min="4874" max="4875" width="9" style="110"/>
    <col min="4876" max="4876" width="6.5" style="110" customWidth="1"/>
    <col min="4877" max="4877" width="11.125" style="110" customWidth="1"/>
    <col min="4878" max="4878" width="9.875" style="110" customWidth="1"/>
    <col min="4879" max="4879" width="11.125" style="110" customWidth="1"/>
    <col min="4880" max="5121" width="9" style="110"/>
    <col min="5122" max="5122" width="7.5" style="110" customWidth="1"/>
    <col min="5123" max="5123" width="5.375" style="110" customWidth="1"/>
    <col min="5124" max="5129" width="7.625" style="110" customWidth="1"/>
    <col min="5130" max="5131" width="9" style="110"/>
    <col min="5132" max="5132" width="6.5" style="110" customWidth="1"/>
    <col min="5133" max="5133" width="11.125" style="110" customWidth="1"/>
    <col min="5134" max="5134" width="9.875" style="110" customWidth="1"/>
    <col min="5135" max="5135" width="11.125" style="110" customWidth="1"/>
    <col min="5136" max="5377" width="9" style="110"/>
    <col min="5378" max="5378" width="7.5" style="110" customWidth="1"/>
    <col min="5379" max="5379" width="5.375" style="110" customWidth="1"/>
    <col min="5380" max="5385" width="7.625" style="110" customWidth="1"/>
    <col min="5386" max="5387" width="9" style="110"/>
    <col min="5388" max="5388" width="6.5" style="110" customWidth="1"/>
    <col min="5389" max="5389" width="11.125" style="110" customWidth="1"/>
    <col min="5390" max="5390" width="9.875" style="110" customWidth="1"/>
    <col min="5391" max="5391" width="11.125" style="110" customWidth="1"/>
    <col min="5392" max="5633" width="9" style="110"/>
    <col min="5634" max="5634" width="7.5" style="110" customWidth="1"/>
    <col min="5635" max="5635" width="5.375" style="110" customWidth="1"/>
    <col min="5636" max="5641" width="7.625" style="110" customWidth="1"/>
    <col min="5642" max="5643" width="9" style="110"/>
    <col min="5644" max="5644" width="6.5" style="110" customWidth="1"/>
    <col min="5645" max="5645" width="11.125" style="110" customWidth="1"/>
    <col min="5646" max="5646" width="9.875" style="110" customWidth="1"/>
    <col min="5647" max="5647" width="11.125" style="110" customWidth="1"/>
    <col min="5648" max="5889" width="9" style="110"/>
    <col min="5890" max="5890" width="7.5" style="110" customWidth="1"/>
    <col min="5891" max="5891" width="5.375" style="110" customWidth="1"/>
    <col min="5892" max="5897" width="7.625" style="110" customWidth="1"/>
    <col min="5898" max="5899" width="9" style="110"/>
    <col min="5900" max="5900" width="6.5" style="110" customWidth="1"/>
    <col min="5901" max="5901" width="11.125" style="110" customWidth="1"/>
    <col min="5902" max="5902" width="9.875" style="110" customWidth="1"/>
    <col min="5903" max="5903" width="11.125" style="110" customWidth="1"/>
    <col min="5904" max="6145" width="9" style="110"/>
    <col min="6146" max="6146" width="7.5" style="110" customWidth="1"/>
    <col min="6147" max="6147" width="5.375" style="110" customWidth="1"/>
    <col min="6148" max="6153" width="7.625" style="110" customWidth="1"/>
    <col min="6154" max="6155" width="9" style="110"/>
    <col min="6156" max="6156" width="6.5" style="110" customWidth="1"/>
    <col min="6157" max="6157" width="11.125" style="110" customWidth="1"/>
    <col min="6158" max="6158" width="9.875" style="110" customWidth="1"/>
    <col min="6159" max="6159" width="11.125" style="110" customWidth="1"/>
    <col min="6160" max="6401" width="9" style="110"/>
    <col min="6402" max="6402" width="7.5" style="110" customWidth="1"/>
    <col min="6403" max="6403" width="5.375" style="110" customWidth="1"/>
    <col min="6404" max="6409" width="7.625" style="110" customWidth="1"/>
    <col min="6410" max="6411" width="9" style="110"/>
    <col min="6412" max="6412" width="6.5" style="110" customWidth="1"/>
    <col min="6413" max="6413" width="11.125" style="110" customWidth="1"/>
    <col min="6414" max="6414" width="9.875" style="110" customWidth="1"/>
    <col min="6415" max="6415" width="11.125" style="110" customWidth="1"/>
    <col min="6416" max="6657" width="9" style="110"/>
    <col min="6658" max="6658" width="7.5" style="110" customWidth="1"/>
    <col min="6659" max="6659" width="5.375" style="110" customWidth="1"/>
    <col min="6660" max="6665" width="7.625" style="110" customWidth="1"/>
    <col min="6666" max="6667" width="9" style="110"/>
    <col min="6668" max="6668" width="6.5" style="110" customWidth="1"/>
    <col min="6669" max="6669" width="11.125" style="110" customWidth="1"/>
    <col min="6670" max="6670" width="9.875" style="110" customWidth="1"/>
    <col min="6671" max="6671" width="11.125" style="110" customWidth="1"/>
    <col min="6672" max="6913" width="9" style="110"/>
    <col min="6914" max="6914" width="7.5" style="110" customWidth="1"/>
    <col min="6915" max="6915" width="5.375" style="110" customWidth="1"/>
    <col min="6916" max="6921" width="7.625" style="110" customWidth="1"/>
    <col min="6922" max="6923" width="9" style="110"/>
    <col min="6924" max="6924" width="6.5" style="110" customWidth="1"/>
    <col min="6925" max="6925" width="11.125" style="110" customWidth="1"/>
    <col min="6926" max="6926" width="9.875" style="110" customWidth="1"/>
    <col min="6927" max="6927" width="11.125" style="110" customWidth="1"/>
    <col min="6928" max="7169" width="9" style="110"/>
    <col min="7170" max="7170" width="7.5" style="110" customWidth="1"/>
    <col min="7171" max="7171" width="5.375" style="110" customWidth="1"/>
    <col min="7172" max="7177" width="7.625" style="110" customWidth="1"/>
    <col min="7178" max="7179" width="9" style="110"/>
    <col min="7180" max="7180" width="6.5" style="110" customWidth="1"/>
    <col min="7181" max="7181" width="11.125" style="110" customWidth="1"/>
    <col min="7182" max="7182" width="9.875" style="110" customWidth="1"/>
    <col min="7183" max="7183" width="11.125" style="110" customWidth="1"/>
    <col min="7184" max="7425" width="9" style="110"/>
    <col min="7426" max="7426" width="7.5" style="110" customWidth="1"/>
    <col min="7427" max="7427" width="5.375" style="110" customWidth="1"/>
    <col min="7428" max="7433" width="7.625" style="110" customWidth="1"/>
    <col min="7434" max="7435" width="9" style="110"/>
    <col min="7436" max="7436" width="6.5" style="110" customWidth="1"/>
    <col min="7437" max="7437" width="11.125" style="110" customWidth="1"/>
    <col min="7438" max="7438" width="9.875" style="110" customWidth="1"/>
    <col min="7439" max="7439" width="11.125" style="110" customWidth="1"/>
    <col min="7440" max="7681" width="9" style="110"/>
    <col min="7682" max="7682" width="7.5" style="110" customWidth="1"/>
    <col min="7683" max="7683" width="5.375" style="110" customWidth="1"/>
    <col min="7684" max="7689" width="7.625" style="110" customWidth="1"/>
    <col min="7690" max="7691" width="9" style="110"/>
    <col min="7692" max="7692" width="6.5" style="110" customWidth="1"/>
    <col min="7693" max="7693" width="11.125" style="110" customWidth="1"/>
    <col min="7694" max="7694" width="9.875" style="110" customWidth="1"/>
    <col min="7695" max="7695" width="11.125" style="110" customWidth="1"/>
    <col min="7696" max="7937" width="9" style="110"/>
    <col min="7938" max="7938" width="7.5" style="110" customWidth="1"/>
    <col min="7939" max="7939" width="5.375" style="110" customWidth="1"/>
    <col min="7940" max="7945" width="7.625" style="110" customWidth="1"/>
    <col min="7946" max="7947" width="9" style="110"/>
    <col min="7948" max="7948" width="6.5" style="110" customWidth="1"/>
    <col min="7949" max="7949" width="11.125" style="110" customWidth="1"/>
    <col min="7950" max="7950" width="9.875" style="110" customWidth="1"/>
    <col min="7951" max="7951" width="11.125" style="110" customWidth="1"/>
    <col min="7952" max="8193" width="9" style="110"/>
    <col min="8194" max="8194" width="7.5" style="110" customWidth="1"/>
    <col min="8195" max="8195" width="5.375" style="110" customWidth="1"/>
    <col min="8196" max="8201" width="7.625" style="110" customWidth="1"/>
    <col min="8202" max="8203" width="9" style="110"/>
    <col min="8204" max="8204" width="6.5" style="110" customWidth="1"/>
    <col min="8205" max="8205" width="11.125" style="110" customWidth="1"/>
    <col min="8206" max="8206" width="9.875" style="110" customWidth="1"/>
    <col min="8207" max="8207" width="11.125" style="110" customWidth="1"/>
    <col min="8208" max="8449" width="9" style="110"/>
    <col min="8450" max="8450" width="7.5" style="110" customWidth="1"/>
    <col min="8451" max="8451" width="5.375" style="110" customWidth="1"/>
    <col min="8452" max="8457" width="7.625" style="110" customWidth="1"/>
    <col min="8458" max="8459" width="9" style="110"/>
    <col min="8460" max="8460" width="6.5" style="110" customWidth="1"/>
    <col min="8461" max="8461" width="11.125" style="110" customWidth="1"/>
    <col min="8462" max="8462" width="9.875" style="110" customWidth="1"/>
    <col min="8463" max="8463" width="11.125" style="110" customWidth="1"/>
    <col min="8464" max="8705" width="9" style="110"/>
    <col min="8706" max="8706" width="7.5" style="110" customWidth="1"/>
    <col min="8707" max="8707" width="5.375" style="110" customWidth="1"/>
    <col min="8708" max="8713" width="7.625" style="110" customWidth="1"/>
    <col min="8714" max="8715" width="9" style="110"/>
    <col min="8716" max="8716" width="6.5" style="110" customWidth="1"/>
    <col min="8717" max="8717" width="11.125" style="110" customWidth="1"/>
    <col min="8718" max="8718" width="9.875" style="110" customWidth="1"/>
    <col min="8719" max="8719" width="11.125" style="110" customWidth="1"/>
    <col min="8720" max="8961" width="9" style="110"/>
    <col min="8962" max="8962" width="7.5" style="110" customWidth="1"/>
    <col min="8963" max="8963" width="5.375" style="110" customWidth="1"/>
    <col min="8964" max="8969" width="7.625" style="110" customWidth="1"/>
    <col min="8970" max="8971" width="9" style="110"/>
    <col min="8972" max="8972" width="6.5" style="110" customWidth="1"/>
    <col min="8973" max="8973" width="11.125" style="110" customWidth="1"/>
    <col min="8974" max="8974" width="9.875" style="110" customWidth="1"/>
    <col min="8975" max="8975" width="11.125" style="110" customWidth="1"/>
    <col min="8976" max="9217" width="9" style="110"/>
    <col min="9218" max="9218" width="7.5" style="110" customWidth="1"/>
    <col min="9219" max="9219" width="5.375" style="110" customWidth="1"/>
    <col min="9220" max="9225" width="7.625" style="110" customWidth="1"/>
    <col min="9226" max="9227" width="9" style="110"/>
    <col min="9228" max="9228" width="6.5" style="110" customWidth="1"/>
    <col min="9229" max="9229" width="11.125" style="110" customWidth="1"/>
    <col min="9230" max="9230" width="9.875" style="110" customWidth="1"/>
    <col min="9231" max="9231" width="11.125" style="110" customWidth="1"/>
    <col min="9232" max="9473" width="9" style="110"/>
    <col min="9474" max="9474" width="7.5" style="110" customWidth="1"/>
    <col min="9475" max="9475" width="5.375" style="110" customWidth="1"/>
    <col min="9476" max="9481" width="7.625" style="110" customWidth="1"/>
    <col min="9482" max="9483" width="9" style="110"/>
    <col min="9484" max="9484" width="6.5" style="110" customWidth="1"/>
    <col min="9485" max="9485" width="11.125" style="110" customWidth="1"/>
    <col min="9486" max="9486" width="9.875" style="110" customWidth="1"/>
    <col min="9487" max="9487" width="11.125" style="110" customWidth="1"/>
    <col min="9488" max="9729" width="9" style="110"/>
    <col min="9730" max="9730" width="7.5" style="110" customWidth="1"/>
    <col min="9731" max="9731" width="5.375" style="110" customWidth="1"/>
    <col min="9732" max="9737" width="7.625" style="110" customWidth="1"/>
    <col min="9738" max="9739" width="9" style="110"/>
    <col min="9740" max="9740" width="6.5" style="110" customWidth="1"/>
    <col min="9741" max="9741" width="11.125" style="110" customWidth="1"/>
    <col min="9742" max="9742" width="9.875" style="110" customWidth="1"/>
    <col min="9743" max="9743" width="11.125" style="110" customWidth="1"/>
    <col min="9744" max="9985" width="9" style="110"/>
    <col min="9986" max="9986" width="7.5" style="110" customWidth="1"/>
    <col min="9987" max="9987" width="5.375" style="110" customWidth="1"/>
    <col min="9988" max="9993" width="7.625" style="110" customWidth="1"/>
    <col min="9994" max="9995" width="9" style="110"/>
    <col min="9996" max="9996" width="6.5" style="110" customWidth="1"/>
    <col min="9997" max="9997" width="11.125" style="110" customWidth="1"/>
    <col min="9998" max="9998" width="9.875" style="110" customWidth="1"/>
    <col min="9999" max="9999" width="11.125" style="110" customWidth="1"/>
    <col min="10000" max="10241" width="9" style="110"/>
    <col min="10242" max="10242" width="7.5" style="110" customWidth="1"/>
    <col min="10243" max="10243" width="5.375" style="110" customWidth="1"/>
    <col min="10244" max="10249" width="7.625" style="110" customWidth="1"/>
    <col min="10250" max="10251" width="9" style="110"/>
    <col min="10252" max="10252" width="6.5" style="110" customWidth="1"/>
    <col min="10253" max="10253" width="11.125" style="110" customWidth="1"/>
    <col min="10254" max="10254" width="9.875" style="110" customWidth="1"/>
    <col min="10255" max="10255" width="11.125" style="110" customWidth="1"/>
    <col min="10256" max="10497" width="9" style="110"/>
    <col min="10498" max="10498" width="7.5" style="110" customWidth="1"/>
    <col min="10499" max="10499" width="5.375" style="110" customWidth="1"/>
    <col min="10500" max="10505" width="7.625" style="110" customWidth="1"/>
    <col min="10506" max="10507" width="9" style="110"/>
    <col min="10508" max="10508" width="6.5" style="110" customWidth="1"/>
    <col min="10509" max="10509" width="11.125" style="110" customWidth="1"/>
    <col min="10510" max="10510" width="9.875" style="110" customWidth="1"/>
    <col min="10511" max="10511" width="11.125" style="110" customWidth="1"/>
    <col min="10512" max="10753" width="9" style="110"/>
    <col min="10754" max="10754" width="7.5" style="110" customWidth="1"/>
    <col min="10755" max="10755" width="5.375" style="110" customWidth="1"/>
    <col min="10756" max="10761" width="7.625" style="110" customWidth="1"/>
    <col min="10762" max="10763" width="9" style="110"/>
    <col min="10764" max="10764" width="6.5" style="110" customWidth="1"/>
    <col min="10765" max="10765" width="11.125" style="110" customWidth="1"/>
    <col min="10766" max="10766" width="9.875" style="110" customWidth="1"/>
    <col min="10767" max="10767" width="11.125" style="110" customWidth="1"/>
    <col min="10768" max="11009" width="9" style="110"/>
    <col min="11010" max="11010" width="7.5" style="110" customWidth="1"/>
    <col min="11011" max="11011" width="5.375" style="110" customWidth="1"/>
    <col min="11012" max="11017" width="7.625" style="110" customWidth="1"/>
    <col min="11018" max="11019" width="9" style="110"/>
    <col min="11020" max="11020" width="6.5" style="110" customWidth="1"/>
    <col min="11021" max="11021" width="11.125" style="110" customWidth="1"/>
    <col min="11022" max="11022" width="9.875" style="110" customWidth="1"/>
    <col min="11023" max="11023" width="11.125" style="110" customWidth="1"/>
    <col min="11024" max="11265" width="9" style="110"/>
    <col min="11266" max="11266" width="7.5" style="110" customWidth="1"/>
    <col min="11267" max="11267" width="5.375" style="110" customWidth="1"/>
    <col min="11268" max="11273" width="7.625" style="110" customWidth="1"/>
    <col min="11274" max="11275" width="9" style="110"/>
    <col min="11276" max="11276" width="6.5" style="110" customWidth="1"/>
    <col min="11277" max="11277" width="11.125" style="110" customWidth="1"/>
    <col min="11278" max="11278" width="9.875" style="110" customWidth="1"/>
    <col min="11279" max="11279" width="11.125" style="110" customWidth="1"/>
    <col min="11280" max="11521" width="9" style="110"/>
    <col min="11522" max="11522" width="7.5" style="110" customWidth="1"/>
    <col min="11523" max="11523" width="5.375" style="110" customWidth="1"/>
    <col min="11524" max="11529" width="7.625" style="110" customWidth="1"/>
    <col min="11530" max="11531" width="9" style="110"/>
    <col min="11532" max="11532" width="6.5" style="110" customWidth="1"/>
    <col min="11533" max="11533" width="11.125" style="110" customWidth="1"/>
    <col min="11534" max="11534" width="9.875" style="110" customWidth="1"/>
    <col min="11535" max="11535" width="11.125" style="110" customWidth="1"/>
    <col min="11536" max="11777" width="9" style="110"/>
    <col min="11778" max="11778" width="7.5" style="110" customWidth="1"/>
    <col min="11779" max="11779" width="5.375" style="110" customWidth="1"/>
    <col min="11780" max="11785" width="7.625" style="110" customWidth="1"/>
    <col min="11786" max="11787" width="9" style="110"/>
    <col min="11788" max="11788" width="6.5" style="110" customWidth="1"/>
    <col min="11789" max="11789" width="11.125" style="110" customWidth="1"/>
    <col min="11790" max="11790" width="9.875" style="110" customWidth="1"/>
    <col min="11791" max="11791" width="11.125" style="110" customWidth="1"/>
    <col min="11792" max="12033" width="9" style="110"/>
    <col min="12034" max="12034" width="7.5" style="110" customWidth="1"/>
    <col min="12035" max="12035" width="5.375" style="110" customWidth="1"/>
    <col min="12036" max="12041" width="7.625" style="110" customWidth="1"/>
    <col min="12042" max="12043" width="9" style="110"/>
    <col min="12044" max="12044" width="6.5" style="110" customWidth="1"/>
    <col min="12045" max="12045" width="11.125" style="110" customWidth="1"/>
    <col min="12046" max="12046" width="9.875" style="110" customWidth="1"/>
    <col min="12047" max="12047" width="11.125" style="110" customWidth="1"/>
    <col min="12048" max="12289" width="9" style="110"/>
    <col min="12290" max="12290" width="7.5" style="110" customWidth="1"/>
    <col min="12291" max="12291" width="5.375" style="110" customWidth="1"/>
    <col min="12292" max="12297" width="7.625" style="110" customWidth="1"/>
    <col min="12298" max="12299" width="9" style="110"/>
    <col min="12300" max="12300" width="6.5" style="110" customWidth="1"/>
    <col min="12301" max="12301" width="11.125" style="110" customWidth="1"/>
    <col min="12302" max="12302" width="9.875" style="110" customWidth="1"/>
    <col min="12303" max="12303" width="11.125" style="110" customWidth="1"/>
    <col min="12304" max="12545" width="9" style="110"/>
    <col min="12546" max="12546" width="7.5" style="110" customWidth="1"/>
    <col min="12547" max="12547" width="5.375" style="110" customWidth="1"/>
    <col min="12548" max="12553" width="7.625" style="110" customWidth="1"/>
    <col min="12554" max="12555" width="9" style="110"/>
    <col min="12556" max="12556" width="6.5" style="110" customWidth="1"/>
    <col min="12557" max="12557" width="11.125" style="110" customWidth="1"/>
    <col min="12558" max="12558" width="9.875" style="110" customWidth="1"/>
    <col min="12559" max="12559" width="11.125" style="110" customWidth="1"/>
    <col min="12560" max="12801" width="9" style="110"/>
    <col min="12802" max="12802" width="7.5" style="110" customWidth="1"/>
    <col min="12803" max="12803" width="5.375" style="110" customWidth="1"/>
    <col min="12804" max="12809" width="7.625" style="110" customWidth="1"/>
    <col min="12810" max="12811" width="9" style="110"/>
    <col min="12812" max="12812" width="6.5" style="110" customWidth="1"/>
    <col min="12813" max="12813" width="11.125" style="110" customWidth="1"/>
    <col min="12814" max="12814" width="9.875" style="110" customWidth="1"/>
    <col min="12815" max="12815" width="11.125" style="110" customWidth="1"/>
    <col min="12816" max="13057" width="9" style="110"/>
    <col min="13058" max="13058" width="7.5" style="110" customWidth="1"/>
    <col min="13059" max="13059" width="5.375" style="110" customWidth="1"/>
    <col min="13060" max="13065" width="7.625" style="110" customWidth="1"/>
    <col min="13066" max="13067" width="9" style="110"/>
    <col min="13068" max="13068" width="6.5" style="110" customWidth="1"/>
    <col min="13069" max="13069" width="11.125" style="110" customWidth="1"/>
    <col min="13070" max="13070" width="9.875" style="110" customWidth="1"/>
    <col min="13071" max="13071" width="11.125" style="110" customWidth="1"/>
    <col min="13072" max="13313" width="9" style="110"/>
    <col min="13314" max="13314" width="7.5" style="110" customWidth="1"/>
    <col min="13315" max="13315" width="5.375" style="110" customWidth="1"/>
    <col min="13316" max="13321" width="7.625" style="110" customWidth="1"/>
    <col min="13322" max="13323" width="9" style="110"/>
    <col min="13324" max="13324" width="6.5" style="110" customWidth="1"/>
    <col min="13325" max="13325" width="11.125" style="110" customWidth="1"/>
    <col min="13326" max="13326" width="9.875" style="110" customWidth="1"/>
    <col min="13327" max="13327" width="11.125" style="110" customWidth="1"/>
    <col min="13328" max="13569" width="9" style="110"/>
    <col min="13570" max="13570" width="7.5" style="110" customWidth="1"/>
    <col min="13571" max="13571" width="5.375" style="110" customWidth="1"/>
    <col min="13572" max="13577" width="7.625" style="110" customWidth="1"/>
    <col min="13578" max="13579" width="9" style="110"/>
    <col min="13580" max="13580" width="6.5" style="110" customWidth="1"/>
    <col min="13581" max="13581" width="11.125" style="110" customWidth="1"/>
    <col min="13582" max="13582" width="9.875" style="110" customWidth="1"/>
    <col min="13583" max="13583" width="11.125" style="110" customWidth="1"/>
    <col min="13584" max="13825" width="9" style="110"/>
    <col min="13826" max="13826" width="7.5" style="110" customWidth="1"/>
    <col min="13827" max="13827" width="5.375" style="110" customWidth="1"/>
    <col min="13828" max="13833" width="7.625" style="110" customWidth="1"/>
    <col min="13834" max="13835" width="9" style="110"/>
    <col min="13836" max="13836" width="6.5" style="110" customWidth="1"/>
    <col min="13837" max="13837" width="11.125" style="110" customWidth="1"/>
    <col min="13838" max="13838" width="9.875" style="110" customWidth="1"/>
    <col min="13839" max="13839" width="11.125" style="110" customWidth="1"/>
    <col min="13840" max="14081" width="9" style="110"/>
    <col min="14082" max="14082" width="7.5" style="110" customWidth="1"/>
    <col min="14083" max="14083" width="5.375" style="110" customWidth="1"/>
    <col min="14084" max="14089" width="7.625" style="110" customWidth="1"/>
    <col min="14090" max="14091" width="9" style="110"/>
    <col min="14092" max="14092" width="6.5" style="110" customWidth="1"/>
    <col min="14093" max="14093" width="11.125" style="110" customWidth="1"/>
    <col min="14094" max="14094" width="9.875" style="110" customWidth="1"/>
    <col min="14095" max="14095" width="11.125" style="110" customWidth="1"/>
    <col min="14096" max="14337" width="9" style="110"/>
    <col min="14338" max="14338" width="7.5" style="110" customWidth="1"/>
    <col min="14339" max="14339" width="5.375" style="110" customWidth="1"/>
    <col min="14340" max="14345" width="7.625" style="110" customWidth="1"/>
    <col min="14346" max="14347" width="9" style="110"/>
    <col min="14348" max="14348" width="6.5" style="110" customWidth="1"/>
    <col min="14349" max="14349" width="11.125" style="110" customWidth="1"/>
    <col min="14350" max="14350" width="9.875" style="110" customWidth="1"/>
    <col min="14351" max="14351" width="11.125" style="110" customWidth="1"/>
    <col min="14352" max="14593" width="9" style="110"/>
    <col min="14594" max="14594" width="7.5" style="110" customWidth="1"/>
    <col min="14595" max="14595" width="5.375" style="110" customWidth="1"/>
    <col min="14596" max="14601" width="7.625" style="110" customWidth="1"/>
    <col min="14602" max="14603" width="9" style="110"/>
    <col min="14604" max="14604" width="6.5" style="110" customWidth="1"/>
    <col min="14605" max="14605" width="11.125" style="110" customWidth="1"/>
    <col min="14606" max="14606" width="9.875" style="110" customWidth="1"/>
    <col min="14607" max="14607" width="11.125" style="110" customWidth="1"/>
    <col min="14608" max="14849" width="9" style="110"/>
    <col min="14850" max="14850" width="7.5" style="110" customWidth="1"/>
    <col min="14851" max="14851" width="5.375" style="110" customWidth="1"/>
    <col min="14852" max="14857" width="7.625" style="110" customWidth="1"/>
    <col min="14858" max="14859" width="9" style="110"/>
    <col min="14860" max="14860" width="6.5" style="110" customWidth="1"/>
    <col min="14861" max="14861" width="11.125" style="110" customWidth="1"/>
    <col min="14862" max="14862" width="9.875" style="110" customWidth="1"/>
    <col min="14863" max="14863" width="11.125" style="110" customWidth="1"/>
    <col min="14864" max="15105" width="9" style="110"/>
    <col min="15106" max="15106" width="7.5" style="110" customWidth="1"/>
    <col min="15107" max="15107" width="5.375" style="110" customWidth="1"/>
    <col min="15108" max="15113" width="7.625" style="110" customWidth="1"/>
    <col min="15114" max="15115" width="9" style="110"/>
    <col min="15116" max="15116" width="6.5" style="110" customWidth="1"/>
    <col min="15117" max="15117" width="11.125" style="110" customWidth="1"/>
    <col min="15118" max="15118" width="9.875" style="110" customWidth="1"/>
    <col min="15119" max="15119" width="11.125" style="110" customWidth="1"/>
    <col min="15120" max="15361" width="9" style="110"/>
    <col min="15362" max="15362" width="7.5" style="110" customWidth="1"/>
    <col min="15363" max="15363" width="5.375" style="110" customWidth="1"/>
    <col min="15364" max="15369" width="7.625" style="110" customWidth="1"/>
    <col min="15370" max="15371" width="9" style="110"/>
    <col min="15372" max="15372" width="6.5" style="110" customWidth="1"/>
    <col min="15373" max="15373" width="11.125" style="110" customWidth="1"/>
    <col min="15374" max="15374" width="9.875" style="110" customWidth="1"/>
    <col min="15375" max="15375" width="11.125" style="110" customWidth="1"/>
    <col min="15376" max="15617" width="9" style="110"/>
    <col min="15618" max="15618" width="7.5" style="110" customWidth="1"/>
    <col min="15619" max="15619" width="5.375" style="110" customWidth="1"/>
    <col min="15620" max="15625" width="7.625" style="110" customWidth="1"/>
    <col min="15626" max="15627" width="9" style="110"/>
    <col min="15628" max="15628" width="6.5" style="110" customWidth="1"/>
    <col min="15629" max="15629" width="11.125" style="110" customWidth="1"/>
    <col min="15630" max="15630" width="9.875" style="110" customWidth="1"/>
    <col min="15631" max="15631" width="11.125" style="110" customWidth="1"/>
    <col min="15632" max="15873" width="9" style="110"/>
    <col min="15874" max="15874" width="7.5" style="110" customWidth="1"/>
    <col min="15875" max="15875" width="5.375" style="110" customWidth="1"/>
    <col min="15876" max="15881" width="7.625" style="110" customWidth="1"/>
    <col min="15882" max="15883" width="9" style="110"/>
    <col min="15884" max="15884" width="6.5" style="110" customWidth="1"/>
    <col min="15885" max="15885" width="11.125" style="110" customWidth="1"/>
    <col min="15886" max="15886" width="9.875" style="110" customWidth="1"/>
    <col min="15887" max="15887" width="11.125" style="110" customWidth="1"/>
    <col min="15888" max="16129" width="9" style="110"/>
    <col min="16130" max="16130" width="7.5" style="110" customWidth="1"/>
    <col min="16131" max="16131" width="5.375" style="110" customWidth="1"/>
    <col min="16132" max="16137" width="7.625" style="110" customWidth="1"/>
    <col min="16138" max="16139" width="9" style="110"/>
    <col min="16140" max="16140" width="6.5" style="110" customWidth="1"/>
    <col min="16141" max="16141" width="11.125" style="110" customWidth="1"/>
    <col min="16142" max="16142" width="9.875" style="110" customWidth="1"/>
    <col min="16143" max="16143" width="11.125" style="110" customWidth="1"/>
    <col min="16144" max="16384" width="9" style="110"/>
  </cols>
  <sheetData>
    <row r="1" s="107" customFormat="1" ht="51" customHeight="1" spans="1:17">
      <c r="A1" s="114" t="s">
        <v>3954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34"/>
      <c r="N1" s="134"/>
      <c r="O1" s="134"/>
      <c r="P1" s="114"/>
      <c r="Q1" s="114"/>
    </row>
    <row r="2" s="62" customFormat="1" ht="22.5" customHeight="1" spans="1:13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27" t="s">
        <v>3955</v>
      </c>
    </row>
    <row r="3" ht="12.75" customHeight="1" spans="1:257">
      <c r="A3" s="115" t="s">
        <v>2</v>
      </c>
      <c r="B3" s="115" t="s">
        <v>3</v>
      </c>
      <c r="C3" s="116" t="s">
        <v>5</v>
      </c>
      <c r="D3" s="117"/>
      <c r="E3" s="117"/>
      <c r="F3" s="117"/>
      <c r="G3" s="117"/>
      <c r="H3" s="118"/>
      <c r="I3" s="135" t="s">
        <v>6</v>
      </c>
      <c r="J3" s="136"/>
      <c r="K3" s="137"/>
      <c r="L3" s="138" t="s">
        <v>7</v>
      </c>
      <c r="M3" s="139" t="s">
        <v>8</v>
      </c>
      <c r="N3" s="33" t="s">
        <v>9</v>
      </c>
      <c r="O3" s="33" t="s">
        <v>10</v>
      </c>
      <c r="P3" s="139" t="s">
        <v>11</v>
      </c>
      <c r="Q3" s="154" t="s">
        <v>12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58"/>
      <c r="IW3" s="158"/>
    </row>
    <row r="4" ht="27" spans="1:257">
      <c r="A4" s="119"/>
      <c r="B4" s="119"/>
      <c r="C4" s="120"/>
      <c r="D4" s="121"/>
      <c r="E4" s="121"/>
      <c r="F4" s="121"/>
      <c r="G4" s="121"/>
      <c r="H4" s="122"/>
      <c r="I4" s="140" t="s">
        <v>13</v>
      </c>
      <c r="J4" s="140" t="s">
        <v>14</v>
      </c>
      <c r="K4" s="140" t="s">
        <v>15</v>
      </c>
      <c r="L4" s="141" t="s">
        <v>16</v>
      </c>
      <c r="M4" s="142"/>
      <c r="N4" s="37"/>
      <c r="O4" s="37"/>
      <c r="P4" s="142"/>
      <c r="Q4" s="155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58"/>
      <c r="IW4" s="158"/>
    </row>
    <row r="5" ht="16.5" customHeight="1" spans="1:257">
      <c r="A5" s="123" t="s">
        <v>49</v>
      </c>
      <c r="B5" s="123"/>
      <c r="C5" s="124"/>
      <c r="D5" s="124"/>
      <c r="E5" s="124"/>
      <c r="F5" s="124"/>
      <c r="G5" s="124"/>
      <c r="H5" s="124"/>
      <c r="I5" s="143"/>
      <c r="J5" s="143"/>
      <c r="K5" s="143"/>
      <c r="L5" s="144"/>
      <c r="M5" s="145"/>
      <c r="N5" s="146"/>
      <c r="O5" s="146"/>
      <c r="P5" s="147"/>
      <c r="Q5" s="156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</row>
    <row r="6" s="108" customFormat="1" ht="16.5" customHeight="1" spans="1:17">
      <c r="A6" s="125" t="s">
        <v>451</v>
      </c>
      <c r="B6" s="126">
        <v>6</v>
      </c>
      <c r="C6" s="127" t="s">
        <v>3403</v>
      </c>
      <c r="D6" s="127" t="s">
        <v>3404</v>
      </c>
      <c r="E6" s="127" t="s">
        <v>3405</v>
      </c>
      <c r="F6" s="127" t="s">
        <v>3406</v>
      </c>
      <c r="G6" s="127" t="s">
        <v>2886</v>
      </c>
      <c r="H6" s="127" t="s">
        <v>3407</v>
      </c>
      <c r="I6" s="128">
        <v>949</v>
      </c>
      <c r="J6" s="128">
        <v>900</v>
      </c>
      <c r="K6" s="125">
        <v>49</v>
      </c>
      <c r="L6" s="148">
        <v>36</v>
      </c>
      <c r="M6" s="147">
        <v>36.01</v>
      </c>
      <c r="N6" s="149">
        <v>32.7691</v>
      </c>
      <c r="O6" s="149">
        <v>68.7791</v>
      </c>
      <c r="P6" s="147"/>
      <c r="Q6" s="156"/>
    </row>
    <row r="7" s="108" customFormat="1" ht="16.5" customHeight="1" spans="1:17">
      <c r="A7" s="125" t="s">
        <v>470</v>
      </c>
      <c r="B7" s="126">
        <v>6</v>
      </c>
      <c r="C7" s="127" t="s">
        <v>471</v>
      </c>
      <c r="D7" s="127" t="s">
        <v>472</v>
      </c>
      <c r="E7" s="127" t="s">
        <v>473</v>
      </c>
      <c r="F7" s="127" t="s">
        <v>474</v>
      </c>
      <c r="G7" s="127" t="s">
        <v>475</v>
      </c>
      <c r="H7" s="127" t="s">
        <v>476</v>
      </c>
      <c r="I7" s="128">
        <v>1642</v>
      </c>
      <c r="J7" s="128">
        <v>1574</v>
      </c>
      <c r="K7" s="125">
        <v>68</v>
      </c>
      <c r="L7" s="148">
        <v>36</v>
      </c>
      <c r="M7" s="147">
        <v>88.64</v>
      </c>
      <c r="N7" s="149">
        <v>80.6624</v>
      </c>
      <c r="O7" s="149">
        <v>169.3024</v>
      </c>
      <c r="P7" s="147"/>
      <c r="Q7" s="156"/>
    </row>
    <row r="8" s="108" customFormat="1" ht="16.5" customHeight="1" spans="1:17">
      <c r="A8" s="125" t="s">
        <v>803</v>
      </c>
      <c r="B8" s="126">
        <v>6</v>
      </c>
      <c r="C8" s="127" t="s">
        <v>3956</v>
      </c>
      <c r="D8" s="127" t="s">
        <v>3957</v>
      </c>
      <c r="E8" s="127" t="s">
        <v>3958</v>
      </c>
      <c r="F8" s="127" t="s">
        <v>3959</v>
      </c>
      <c r="G8" s="127" t="s">
        <v>3960</v>
      </c>
      <c r="H8" s="127" t="s">
        <v>3961</v>
      </c>
      <c r="I8" s="128">
        <v>1279</v>
      </c>
      <c r="J8" s="128">
        <v>1208</v>
      </c>
      <c r="K8" s="125">
        <v>71</v>
      </c>
      <c r="L8" s="148">
        <v>36</v>
      </c>
      <c r="M8" s="147">
        <v>96.95</v>
      </c>
      <c r="N8" s="149">
        <v>88.2245</v>
      </c>
      <c r="O8" s="149">
        <v>185.1745</v>
      </c>
      <c r="P8" s="147"/>
      <c r="Q8" s="156"/>
    </row>
    <row r="9" s="108" customFormat="1" ht="16.5" customHeight="1" spans="1:17">
      <c r="A9" s="128" t="s">
        <v>3962</v>
      </c>
      <c r="B9" s="126">
        <v>3</v>
      </c>
      <c r="C9" s="127" t="s">
        <v>3963</v>
      </c>
      <c r="D9" s="127" t="s">
        <v>3964</v>
      </c>
      <c r="E9" s="127" t="s">
        <v>3965</v>
      </c>
      <c r="F9" s="127"/>
      <c r="G9" s="127"/>
      <c r="H9" s="127"/>
      <c r="I9" s="128">
        <v>968</v>
      </c>
      <c r="J9" s="128">
        <v>940</v>
      </c>
      <c r="K9" s="125">
        <v>28</v>
      </c>
      <c r="L9" s="148">
        <v>18</v>
      </c>
      <c r="M9" s="147">
        <v>27.7</v>
      </c>
      <c r="N9" s="149">
        <v>25.207</v>
      </c>
      <c r="O9" s="149">
        <v>52.907</v>
      </c>
      <c r="P9" s="147"/>
      <c r="Q9" s="156"/>
    </row>
    <row r="10" s="108" customFormat="1" ht="16.5" customHeight="1" spans="1:17">
      <c r="A10" s="128" t="s">
        <v>3966</v>
      </c>
      <c r="B10" s="126">
        <v>6</v>
      </c>
      <c r="C10" s="127" t="s">
        <v>3967</v>
      </c>
      <c r="D10" s="127" t="s">
        <v>3968</v>
      </c>
      <c r="E10" s="127" t="s">
        <v>3969</v>
      </c>
      <c r="F10" s="127" t="s">
        <v>3970</v>
      </c>
      <c r="G10" s="127" t="s">
        <v>3971</v>
      </c>
      <c r="H10" s="127" t="s">
        <v>3972</v>
      </c>
      <c r="I10" s="128">
        <v>1043</v>
      </c>
      <c r="J10" s="128">
        <v>979</v>
      </c>
      <c r="K10" s="125">
        <v>64</v>
      </c>
      <c r="L10" s="148">
        <v>36</v>
      </c>
      <c r="M10" s="147">
        <v>77.56</v>
      </c>
      <c r="N10" s="149">
        <v>70.5796</v>
      </c>
      <c r="O10" s="149">
        <v>148.1396</v>
      </c>
      <c r="P10" s="147"/>
      <c r="Q10" s="156"/>
    </row>
    <row r="11" s="108" customFormat="1" ht="16.5" customHeight="1" spans="1:17">
      <c r="A11" s="128" t="s">
        <v>858</v>
      </c>
      <c r="B11" s="126">
        <v>2</v>
      </c>
      <c r="C11" s="127" t="s">
        <v>3425</v>
      </c>
      <c r="D11" s="127" t="s">
        <v>3426</v>
      </c>
      <c r="E11" s="127"/>
      <c r="F11" s="127"/>
      <c r="G11" s="127"/>
      <c r="H11" s="127"/>
      <c r="I11" s="128">
        <v>1169</v>
      </c>
      <c r="J11" s="128">
        <v>1118</v>
      </c>
      <c r="K11" s="125">
        <v>51</v>
      </c>
      <c r="L11" s="148">
        <v>12</v>
      </c>
      <c r="M11" s="147">
        <v>108.03</v>
      </c>
      <c r="N11" s="149">
        <v>98.3073</v>
      </c>
      <c r="O11" s="149">
        <v>206.3373</v>
      </c>
      <c r="P11" s="147"/>
      <c r="Q11" s="156"/>
    </row>
    <row r="12" s="108" customFormat="1" ht="16.5" customHeight="1" spans="1:17">
      <c r="A12" s="128" t="s">
        <v>3973</v>
      </c>
      <c r="B12" s="126">
        <v>6</v>
      </c>
      <c r="C12" s="127" t="s">
        <v>3974</v>
      </c>
      <c r="D12" s="127" t="s">
        <v>3975</v>
      </c>
      <c r="E12" s="127" t="s">
        <v>3976</v>
      </c>
      <c r="F12" s="127" t="s">
        <v>3977</v>
      </c>
      <c r="G12" s="127" t="s">
        <v>2904</v>
      </c>
      <c r="H12" s="127" t="s">
        <v>2905</v>
      </c>
      <c r="I12" s="128">
        <v>1059</v>
      </c>
      <c r="J12" s="128">
        <v>994</v>
      </c>
      <c r="K12" s="125">
        <v>65</v>
      </c>
      <c r="L12" s="148">
        <v>36</v>
      </c>
      <c r="M12" s="147">
        <v>80.33</v>
      </c>
      <c r="N12" s="149">
        <v>73.1003</v>
      </c>
      <c r="O12" s="149">
        <v>153.4303</v>
      </c>
      <c r="P12" s="147"/>
      <c r="Q12" s="156"/>
    </row>
    <row r="13" s="108" customFormat="1" ht="16.5" customHeight="1" spans="1:17">
      <c r="A13" s="128" t="s">
        <v>3978</v>
      </c>
      <c r="B13" s="126">
        <v>6</v>
      </c>
      <c r="C13" s="127" t="s">
        <v>3979</v>
      </c>
      <c r="D13" s="127" t="s">
        <v>3980</v>
      </c>
      <c r="E13" s="127" t="s">
        <v>3981</v>
      </c>
      <c r="F13" s="127" t="s">
        <v>3982</v>
      </c>
      <c r="G13" s="127" t="s">
        <v>3983</v>
      </c>
      <c r="H13" s="127" t="s">
        <v>3984</v>
      </c>
      <c r="I13" s="128">
        <v>1122</v>
      </c>
      <c r="J13" s="128">
        <v>1053</v>
      </c>
      <c r="K13" s="125">
        <v>69</v>
      </c>
      <c r="L13" s="148">
        <v>36</v>
      </c>
      <c r="M13" s="147">
        <v>91.41</v>
      </c>
      <c r="N13" s="149">
        <v>83.1831</v>
      </c>
      <c r="O13" s="149">
        <v>174.5931</v>
      </c>
      <c r="P13" s="147"/>
      <c r="Q13" s="156"/>
    </row>
    <row r="14" s="108" customFormat="1" ht="16.5" customHeight="1" spans="1:17">
      <c r="A14" s="128" t="s">
        <v>493</v>
      </c>
      <c r="B14" s="126">
        <v>6</v>
      </c>
      <c r="C14" s="127" t="s">
        <v>3985</v>
      </c>
      <c r="D14" s="127" t="s">
        <v>3986</v>
      </c>
      <c r="E14" s="127" t="s">
        <v>3987</v>
      </c>
      <c r="F14" s="127" t="s">
        <v>3988</v>
      </c>
      <c r="G14" s="127" t="s">
        <v>3989</v>
      </c>
      <c r="H14" s="127" t="s">
        <v>265</v>
      </c>
      <c r="I14" s="128">
        <v>1190</v>
      </c>
      <c r="J14" s="128">
        <v>1144</v>
      </c>
      <c r="K14" s="125">
        <v>46</v>
      </c>
      <c r="L14" s="148">
        <v>36</v>
      </c>
      <c r="M14" s="147">
        <v>27.7</v>
      </c>
      <c r="N14" s="149">
        <v>25.207</v>
      </c>
      <c r="O14" s="149">
        <v>52.907</v>
      </c>
      <c r="P14" s="147"/>
      <c r="Q14" s="156"/>
    </row>
    <row r="15" s="108" customFormat="1" ht="16.5" customHeight="1" spans="1:17">
      <c r="A15" s="128" t="s">
        <v>917</v>
      </c>
      <c r="B15" s="126">
        <v>6</v>
      </c>
      <c r="C15" s="127" t="s">
        <v>919</v>
      </c>
      <c r="D15" s="127" t="s">
        <v>920</v>
      </c>
      <c r="E15" s="127" t="s">
        <v>921</v>
      </c>
      <c r="F15" s="127" t="s">
        <v>922</v>
      </c>
      <c r="G15" s="127" t="s">
        <v>923</v>
      </c>
      <c r="H15" s="127" t="s">
        <v>2937</v>
      </c>
      <c r="I15" s="128">
        <v>993</v>
      </c>
      <c r="J15" s="128">
        <v>924</v>
      </c>
      <c r="K15" s="125">
        <v>69</v>
      </c>
      <c r="L15" s="148">
        <v>36</v>
      </c>
      <c r="M15" s="147">
        <v>91.41</v>
      </c>
      <c r="N15" s="149">
        <v>83.1831</v>
      </c>
      <c r="O15" s="149">
        <v>174.5931</v>
      </c>
      <c r="P15" s="147"/>
      <c r="Q15" s="156"/>
    </row>
    <row r="16" s="108" customFormat="1" ht="16.5" customHeight="1" spans="1:17">
      <c r="A16" s="128" t="s">
        <v>3990</v>
      </c>
      <c r="B16" s="126">
        <v>6</v>
      </c>
      <c r="C16" s="127" t="s">
        <v>3991</v>
      </c>
      <c r="D16" s="127" t="s">
        <v>3992</v>
      </c>
      <c r="E16" s="127" t="s">
        <v>3993</v>
      </c>
      <c r="F16" s="127" t="s">
        <v>3994</v>
      </c>
      <c r="G16" s="127" t="s">
        <v>3995</v>
      </c>
      <c r="H16" s="127" t="s">
        <v>3996</v>
      </c>
      <c r="I16" s="128">
        <v>1025</v>
      </c>
      <c r="J16" s="128">
        <v>971</v>
      </c>
      <c r="K16" s="125">
        <v>54</v>
      </c>
      <c r="L16" s="148">
        <v>36</v>
      </c>
      <c r="M16" s="147">
        <v>49.86</v>
      </c>
      <c r="N16" s="149">
        <v>45.3726</v>
      </c>
      <c r="O16" s="149">
        <v>95.2326</v>
      </c>
      <c r="P16" s="147"/>
      <c r="Q16" s="156"/>
    </row>
    <row r="17" ht="16.5" customHeight="1" spans="1:257">
      <c r="A17" s="123" t="s">
        <v>931</v>
      </c>
      <c r="B17" s="123"/>
      <c r="C17" s="124"/>
      <c r="D17" s="124"/>
      <c r="E17" s="124"/>
      <c r="F17" s="124"/>
      <c r="G17" s="124"/>
      <c r="H17" s="124"/>
      <c r="I17" s="143"/>
      <c r="J17" s="143"/>
      <c r="K17" s="143"/>
      <c r="L17" s="144"/>
      <c r="M17" s="145"/>
      <c r="N17" s="146"/>
      <c r="O17" s="146"/>
      <c r="P17" s="147"/>
      <c r="Q17" s="156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</row>
    <row r="18" s="108" customFormat="1" ht="16.5" customHeight="1" spans="1:17">
      <c r="A18" s="128" t="s">
        <v>3026</v>
      </c>
      <c r="B18" s="129">
        <v>6</v>
      </c>
      <c r="C18" s="127" t="s">
        <v>3027</v>
      </c>
      <c r="D18" s="127" t="s">
        <v>3028</v>
      </c>
      <c r="E18" s="127" t="s">
        <v>3029</v>
      </c>
      <c r="F18" s="127" t="s">
        <v>3030</v>
      </c>
      <c r="G18" s="127" t="s">
        <v>3031</v>
      </c>
      <c r="H18" s="127" t="s">
        <v>3032</v>
      </c>
      <c r="I18" s="128">
        <v>1527</v>
      </c>
      <c r="J18" s="128">
        <v>1457</v>
      </c>
      <c r="K18" s="128">
        <v>70</v>
      </c>
      <c r="L18" s="148">
        <v>36</v>
      </c>
      <c r="M18" s="147">
        <v>94.18</v>
      </c>
      <c r="N18" s="149">
        <v>85.7038</v>
      </c>
      <c r="O18" s="149">
        <v>179.8838</v>
      </c>
      <c r="P18" s="147"/>
      <c r="Q18" s="156"/>
    </row>
    <row r="19" s="109" customFormat="1" ht="16.5" customHeight="1" spans="1:255">
      <c r="A19" s="128" t="s">
        <v>3997</v>
      </c>
      <c r="B19" s="129">
        <v>6</v>
      </c>
      <c r="C19" s="127" t="s">
        <v>3998</v>
      </c>
      <c r="D19" s="127" t="s">
        <v>3999</v>
      </c>
      <c r="E19" s="127" t="s">
        <v>4000</v>
      </c>
      <c r="F19" s="127" t="s">
        <v>4001</v>
      </c>
      <c r="G19" s="127" t="s">
        <v>4002</v>
      </c>
      <c r="H19" s="127" t="s">
        <v>4003</v>
      </c>
      <c r="I19" s="150">
        <v>1313</v>
      </c>
      <c r="J19" s="150">
        <v>1263</v>
      </c>
      <c r="K19" s="128">
        <v>50</v>
      </c>
      <c r="L19" s="148">
        <v>36</v>
      </c>
      <c r="M19" s="147">
        <v>38.78</v>
      </c>
      <c r="N19" s="149">
        <v>35.2898</v>
      </c>
      <c r="O19" s="149">
        <v>74.0698</v>
      </c>
      <c r="P19" s="151"/>
      <c r="Q19" s="157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  <c r="DQ19" s="108"/>
      <c r="DR19" s="108"/>
      <c r="DS19" s="108"/>
      <c r="DT19" s="108"/>
      <c r="DU19" s="108"/>
      <c r="DV19" s="108"/>
      <c r="DW19" s="108"/>
      <c r="DX19" s="108"/>
      <c r="DY19" s="108"/>
      <c r="DZ19" s="108"/>
      <c r="EA19" s="108"/>
      <c r="EB19" s="108"/>
      <c r="EC19" s="108"/>
      <c r="ED19" s="108"/>
      <c r="EE19" s="108"/>
      <c r="EF19" s="108"/>
      <c r="EG19" s="108"/>
      <c r="EH19" s="108"/>
      <c r="EI19" s="108"/>
      <c r="EJ19" s="108"/>
      <c r="EK19" s="108"/>
      <c r="EL19" s="108"/>
      <c r="EM19" s="108"/>
      <c r="EN19" s="108"/>
      <c r="EO19" s="108"/>
      <c r="EP19" s="108"/>
      <c r="EQ19" s="108"/>
      <c r="ER19" s="108"/>
      <c r="ES19" s="108"/>
      <c r="ET19" s="108"/>
      <c r="EU19" s="108"/>
      <c r="EV19" s="108"/>
      <c r="EW19" s="108"/>
      <c r="EX19" s="108"/>
      <c r="EY19" s="108"/>
      <c r="EZ19" s="108"/>
      <c r="FA19" s="108"/>
      <c r="FB19" s="108"/>
      <c r="FC19" s="108"/>
      <c r="FD19" s="108"/>
      <c r="FE19" s="108"/>
      <c r="FF19" s="108"/>
      <c r="FG19" s="108"/>
      <c r="FH19" s="108"/>
      <c r="FI19" s="108"/>
      <c r="FJ19" s="108"/>
      <c r="FK19" s="108"/>
      <c r="FL19" s="108"/>
      <c r="FM19" s="108"/>
      <c r="FN19" s="108"/>
      <c r="FO19" s="108"/>
      <c r="FP19" s="108"/>
      <c r="FQ19" s="108"/>
      <c r="FR19" s="108"/>
      <c r="FS19" s="108"/>
      <c r="FT19" s="108"/>
      <c r="FU19" s="108"/>
      <c r="FV19" s="108"/>
      <c r="FW19" s="108"/>
      <c r="FX19" s="108"/>
      <c r="FY19" s="108"/>
      <c r="FZ19" s="108"/>
      <c r="GA19" s="108"/>
      <c r="GB19" s="108"/>
      <c r="GC19" s="108"/>
      <c r="GD19" s="108"/>
      <c r="GE19" s="108"/>
      <c r="GF19" s="108"/>
      <c r="GG19" s="108"/>
      <c r="GH19" s="108"/>
      <c r="GI19" s="108"/>
      <c r="GJ19" s="108"/>
      <c r="GK19" s="108"/>
      <c r="GL19" s="108"/>
      <c r="GM19" s="108"/>
      <c r="GN19" s="108"/>
      <c r="GO19" s="108"/>
      <c r="GP19" s="108"/>
      <c r="GQ19" s="108"/>
      <c r="GR19" s="108"/>
      <c r="GS19" s="108"/>
      <c r="GT19" s="108"/>
      <c r="GU19" s="108"/>
      <c r="GV19" s="108"/>
      <c r="GW19" s="108"/>
      <c r="GX19" s="108"/>
      <c r="GY19" s="108"/>
      <c r="GZ19" s="108"/>
      <c r="HA19" s="108"/>
      <c r="HB19" s="108"/>
      <c r="HC19" s="108"/>
      <c r="HD19" s="108"/>
      <c r="HE19" s="108"/>
      <c r="HF19" s="108"/>
      <c r="HG19" s="108"/>
      <c r="HH19" s="108"/>
      <c r="HI19" s="108"/>
      <c r="HJ19" s="108"/>
      <c r="HK19" s="108"/>
      <c r="HL19" s="108"/>
      <c r="HM19" s="108"/>
      <c r="HN19" s="108"/>
      <c r="HO19" s="108"/>
      <c r="HP19" s="108"/>
      <c r="HQ19" s="108"/>
      <c r="HR19" s="108"/>
      <c r="HS19" s="108"/>
      <c r="HT19" s="108"/>
      <c r="HU19" s="108"/>
      <c r="HV19" s="108"/>
      <c r="HW19" s="108"/>
      <c r="HX19" s="108"/>
      <c r="HY19" s="108"/>
      <c r="HZ19" s="108"/>
      <c r="IA19" s="108"/>
      <c r="IB19" s="108"/>
      <c r="IC19" s="108"/>
      <c r="ID19" s="108"/>
      <c r="IE19" s="108"/>
      <c r="IF19" s="108"/>
      <c r="IG19" s="108"/>
      <c r="IH19" s="108"/>
      <c r="II19" s="108"/>
      <c r="IJ19" s="108"/>
      <c r="IK19" s="108"/>
      <c r="IL19" s="108"/>
      <c r="IM19" s="108"/>
      <c r="IN19" s="108"/>
      <c r="IO19" s="108"/>
      <c r="IP19" s="108"/>
      <c r="IQ19" s="108"/>
      <c r="IR19" s="108"/>
      <c r="IS19" s="108"/>
      <c r="IT19" s="108"/>
      <c r="IU19" s="108"/>
    </row>
    <row r="20" s="109" customFormat="1" ht="16.5" customHeight="1" spans="1:255">
      <c r="A20" s="128" t="s">
        <v>3122</v>
      </c>
      <c r="B20" s="129">
        <v>6</v>
      </c>
      <c r="C20" s="127" t="s">
        <v>3123</v>
      </c>
      <c r="D20" s="127" t="s">
        <v>3124</v>
      </c>
      <c r="E20" s="127" t="s">
        <v>3125</v>
      </c>
      <c r="F20" s="127" t="s">
        <v>3126</v>
      </c>
      <c r="G20" s="127" t="s">
        <v>3127</v>
      </c>
      <c r="H20" s="127" t="s">
        <v>3128</v>
      </c>
      <c r="I20" s="150">
        <v>1143</v>
      </c>
      <c r="J20" s="150">
        <v>1098</v>
      </c>
      <c r="K20" s="128">
        <v>45</v>
      </c>
      <c r="L20" s="148">
        <v>36</v>
      </c>
      <c r="M20" s="147">
        <v>24.93</v>
      </c>
      <c r="N20" s="149">
        <v>22.6863</v>
      </c>
      <c r="O20" s="149">
        <v>47.6163</v>
      </c>
      <c r="P20" s="151"/>
      <c r="Q20" s="157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</row>
    <row r="21" ht="16.5" customHeight="1" spans="1:257">
      <c r="A21" s="123" t="s">
        <v>67</v>
      </c>
      <c r="B21" s="123"/>
      <c r="C21" s="124"/>
      <c r="D21" s="124"/>
      <c r="E21" s="124"/>
      <c r="F21" s="124"/>
      <c r="G21" s="124"/>
      <c r="H21" s="124"/>
      <c r="I21" s="143"/>
      <c r="J21" s="143"/>
      <c r="K21" s="143"/>
      <c r="L21" s="144"/>
      <c r="M21" s="145"/>
      <c r="N21" s="146"/>
      <c r="O21" s="146"/>
      <c r="P21" s="147"/>
      <c r="Q21" s="156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  <c r="DQ21" s="108"/>
      <c r="DR21" s="108"/>
      <c r="DS21" s="108"/>
      <c r="DT21" s="108"/>
      <c r="DU21" s="108"/>
      <c r="DV21" s="108"/>
      <c r="DW21" s="108"/>
      <c r="DX21" s="108"/>
      <c r="DY21" s="108"/>
      <c r="DZ21" s="108"/>
      <c r="EA21" s="108"/>
      <c r="EB21" s="108"/>
      <c r="EC21" s="108"/>
      <c r="ED21" s="108"/>
      <c r="EE21" s="108"/>
      <c r="EF21" s="108"/>
      <c r="EG21" s="108"/>
      <c r="EH21" s="108"/>
      <c r="EI21" s="108"/>
      <c r="EJ21" s="108"/>
      <c r="EK21" s="108"/>
      <c r="EL21" s="108"/>
      <c r="EM21" s="108"/>
      <c r="EN21" s="108"/>
      <c r="EO21" s="108"/>
      <c r="EP21" s="108"/>
      <c r="EQ21" s="108"/>
      <c r="ER21" s="108"/>
      <c r="ES21" s="108"/>
      <c r="ET21" s="108"/>
      <c r="EU21" s="108"/>
      <c r="EV21" s="108"/>
      <c r="EW21" s="108"/>
      <c r="EX21" s="108"/>
      <c r="EY21" s="108"/>
      <c r="EZ21" s="108"/>
      <c r="FA21" s="108"/>
      <c r="FB21" s="108"/>
      <c r="FC21" s="108"/>
      <c r="FD21" s="108"/>
      <c r="FE21" s="108"/>
      <c r="FF21" s="108"/>
      <c r="FG21" s="108"/>
      <c r="FH21" s="108"/>
      <c r="FI21" s="108"/>
      <c r="FJ21" s="108"/>
      <c r="FK21" s="108"/>
      <c r="FL21" s="108"/>
      <c r="FM21" s="108"/>
      <c r="FN21" s="108"/>
      <c r="FO21" s="108"/>
      <c r="FP21" s="108"/>
      <c r="FQ21" s="108"/>
      <c r="FR21" s="108"/>
      <c r="FS21" s="108"/>
      <c r="FT21" s="108"/>
      <c r="FU21" s="108"/>
      <c r="FV21" s="108"/>
      <c r="FW21" s="108"/>
      <c r="FX21" s="108"/>
      <c r="FY21" s="108"/>
      <c r="FZ21" s="108"/>
      <c r="GA21" s="108"/>
      <c r="GB21" s="108"/>
      <c r="GC21" s="108"/>
      <c r="GD21" s="108"/>
      <c r="GE21" s="108"/>
      <c r="GF21" s="108"/>
      <c r="GG21" s="108"/>
      <c r="GH21" s="108"/>
      <c r="GI21" s="108"/>
      <c r="GJ21" s="108"/>
      <c r="GK21" s="108"/>
      <c r="GL21" s="108"/>
      <c r="GM21" s="108"/>
      <c r="GN21" s="108"/>
      <c r="GO21" s="108"/>
      <c r="GP21" s="108"/>
      <c r="GQ21" s="108"/>
      <c r="GR21" s="108"/>
      <c r="GS21" s="108"/>
      <c r="GT21" s="108"/>
      <c r="GU21" s="108"/>
      <c r="GV21" s="108"/>
      <c r="GW21" s="108"/>
      <c r="GX21" s="108"/>
      <c r="GY21" s="108"/>
      <c r="GZ21" s="108"/>
      <c r="HA21" s="108"/>
      <c r="HB21" s="108"/>
      <c r="HC21" s="108"/>
      <c r="HD21" s="108"/>
      <c r="HE21" s="108"/>
      <c r="HF21" s="108"/>
      <c r="HG21" s="108"/>
      <c r="HH21" s="108"/>
      <c r="HI21" s="108"/>
      <c r="HJ21" s="108"/>
      <c r="HK21" s="108"/>
      <c r="HL21" s="108"/>
      <c r="HM21" s="108"/>
      <c r="HN21" s="108"/>
      <c r="HO21" s="108"/>
      <c r="HP21" s="108"/>
      <c r="HQ21" s="108"/>
      <c r="HR21" s="108"/>
      <c r="HS21" s="108"/>
      <c r="HT21" s="108"/>
      <c r="HU21" s="108"/>
      <c r="HV21" s="108"/>
      <c r="HW21" s="108"/>
      <c r="HX21" s="108"/>
      <c r="HY21" s="108"/>
      <c r="HZ21" s="108"/>
      <c r="IA21" s="108"/>
      <c r="IB21" s="108"/>
      <c r="IC21" s="108"/>
      <c r="ID21" s="108"/>
      <c r="IE21" s="108"/>
      <c r="IF21" s="108"/>
      <c r="IG21" s="108"/>
      <c r="IH21" s="108"/>
      <c r="II21" s="108"/>
      <c r="IJ21" s="108"/>
      <c r="IK21" s="108"/>
      <c r="IL21" s="108"/>
      <c r="IM21" s="108"/>
      <c r="IN21" s="108"/>
      <c r="IO21" s="108"/>
      <c r="IP21" s="108"/>
      <c r="IQ21" s="108"/>
      <c r="IR21" s="108"/>
      <c r="IS21" s="108"/>
      <c r="IT21" s="108"/>
      <c r="IU21" s="108"/>
      <c r="IV21" s="108"/>
      <c r="IW21" s="108"/>
    </row>
    <row r="22" s="108" customFormat="1" ht="16.5" customHeight="1" spans="1:17">
      <c r="A22" s="129" t="s">
        <v>3129</v>
      </c>
      <c r="B22" s="129">
        <v>6</v>
      </c>
      <c r="C22" s="127" t="s">
        <v>3135</v>
      </c>
      <c r="D22" s="127" t="s">
        <v>3134</v>
      </c>
      <c r="E22" s="127" t="s">
        <v>3133</v>
      </c>
      <c r="F22" s="127" t="s">
        <v>3132</v>
      </c>
      <c r="G22" s="127" t="s">
        <v>3131</v>
      </c>
      <c r="H22" s="127" t="s">
        <v>3130</v>
      </c>
      <c r="I22" s="128">
        <v>961</v>
      </c>
      <c r="J22" s="128">
        <v>923</v>
      </c>
      <c r="K22" s="128">
        <v>38</v>
      </c>
      <c r="L22" s="148">
        <v>36</v>
      </c>
      <c r="M22" s="147">
        <v>5.54</v>
      </c>
      <c r="N22" s="149">
        <v>5.0414</v>
      </c>
      <c r="O22" s="149">
        <v>10.5814</v>
      </c>
      <c r="P22" s="147"/>
      <c r="Q22" s="156"/>
    </row>
    <row r="23" s="108" customFormat="1" ht="16.5" customHeight="1" spans="1:17">
      <c r="A23" s="129" t="s">
        <v>4004</v>
      </c>
      <c r="B23" s="129">
        <v>6</v>
      </c>
      <c r="C23" s="127" t="s">
        <v>4005</v>
      </c>
      <c r="D23" s="127" t="s">
        <v>4006</v>
      </c>
      <c r="E23" s="127" t="s">
        <v>4007</v>
      </c>
      <c r="F23" s="127" t="s">
        <v>4008</v>
      </c>
      <c r="G23" s="127" t="s">
        <v>4009</v>
      </c>
      <c r="H23" s="127" t="s">
        <v>4010</v>
      </c>
      <c r="I23" s="128">
        <v>1315</v>
      </c>
      <c r="J23" s="128">
        <v>1260</v>
      </c>
      <c r="K23" s="128">
        <v>55</v>
      </c>
      <c r="L23" s="148">
        <v>36</v>
      </c>
      <c r="M23" s="147">
        <v>52.63</v>
      </c>
      <c r="N23" s="149">
        <v>47.8933</v>
      </c>
      <c r="O23" s="149">
        <v>100.5233</v>
      </c>
      <c r="P23" s="147"/>
      <c r="Q23" s="156"/>
    </row>
    <row r="24" s="108" customFormat="1" ht="16.5" customHeight="1" spans="1:17">
      <c r="A24" s="129" t="s">
        <v>960</v>
      </c>
      <c r="B24" s="129">
        <v>6</v>
      </c>
      <c r="C24" s="127" t="s">
        <v>966</v>
      </c>
      <c r="D24" s="127" t="s">
        <v>965</v>
      </c>
      <c r="E24" s="127" t="s">
        <v>964</v>
      </c>
      <c r="F24" s="127" t="s">
        <v>963</v>
      </c>
      <c r="G24" s="127" t="s">
        <v>962</v>
      </c>
      <c r="H24" s="127" t="s">
        <v>961</v>
      </c>
      <c r="I24" s="128">
        <v>1400</v>
      </c>
      <c r="J24" s="128">
        <v>1330</v>
      </c>
      <c r="K24" s="128">
        <v>70</v>
      </c>
      <c r="L24" s="148">
        <v>36</v>
      </c>
      <c r="M24" s="147">
        <v>94.18</v>
      </c>
      <c r="N24" s="149">
        <v>85.7038</v>
      </c>
      <c r="O24" s="149">
        <v>179.8838</v>
      </c>
      <c r="P24" s="147"/>
      <c r="Q24" s="156"/>
    </row>
    <row r="25" s="108" customFormat="1" ht="16.5" customHeight="1" spans="1:17">
      <c r="A25" s="129" t="s">
        <v>974</v>
      </c>
      <c r="B25" s="129">
        <v>5</v>
      </c>
      <c r="C25" s="127" t="s">
        <v>980</v>
      </c>
      <c r="D25" s="127" t="s">
        <v>979</v>
      </c>
      <c r="E25" s="127" t="s">
        <v>978</v>
      </c>
      <c r="F25" s="127" t="s">
        <v>977</v>
      </c>
      <c r="G25" s="127" t="s">
        <v>975</v>
      </c>
      <c r="H25" s="127"/>
      <c r="I25" s="128">
        <v>1387</v>
      </c>
      <c r="J25" s="128">
        <v>1330</v>
      </c>
      <c r="K25" s="128">
        <v>57</v>
      </c>
      <c r="L25" s="148">
        <v>36</v>
      </c>
      <c r="M25" s="147">
        <v>74.79</v>
      </c>
      <c r="N25" s="149">
        <v>68.0589</v>
      </c>
      <c r="O25" s="149">
        <v>142.8489</v>
      </c>
      <c r="P25" s="147"/>
      <c r="Q25" s="156"/>
    </row>
    <row r="26" s="108" customFormat="1" ht="16.5" customHeight="1" spans="1:17">
      <c r="A26" s="129" t="s">
        <v>987</v>
      </c>
      <c r="B26" s="129">
        <v>6</v>
      </c>
      <c r="C26" s="127" t="s">
        <v>993</v>
      </c>
      <c r="D26" s="127" t="s">
        <v>992</v>
      </c>
      <c r="E26" s="127" t="s">
        <v>991</v>
      </c>
      <c r="F26" s="127" t="s">
        <v>990</v>
      </c>
      <c r="G26" s="127" t="s">
        <v>989</v>
      </c>
      <c r="H26" s="127" t="s">
        <v>988</v>
      </c>
      <c r="I26" s="128">
        <v>1409</v>
      </c>
      <c r="J26" s="128">
        <v>1337</v>
      </c>
      <c r="K26" s="128">
        <v>72</v>
      </c>
      <c r="L26" s="148">
        <v>36</v>
      </c>
      <c r="M26" s="147">
        <v>99.72</v>
      </c>
      <c r="N26" s="149">
        <v>90.7452</v>
      </c>
      <c r="O26" s="149">
        <v>190.4652</v>
      </c>
      <c r="P26" s="147"/>
      <c r="Q26" s="156"/>
    </row>
    <row r="27" s="108" customFormat="1" ht="16.5" customHeight="1" spans="1:17">
      <c r="A27" s="129" t="s">
        <v>994</v>
      </c>
      <c r="B27" s="129">
        <v>6</v>
      </c>
      <c r="C27" s="127" t="s">
        <v>1000</v>
      </c>
      <c r="D27" s="127" t="s">
        <v>999</v>
      </c>
      <c r="E27" s="127" t="s">
        <v>998</v>
      </c>
      <c r="F27" s="127" t="s">
        <v>997</v>
      </c>
      <c r="G27" s="127" t="s">
        <v>996</v>
      </c>
      <c r="H27" s="127" t="s">
        <v>995</v>
      </c>
      <c r="I27" s="128">
        <v>1324</v>
      </c>
      <c r="J27" s="128">
        <v>1264</v>
      </c>
      <c r="K27" s="128">
        <v>60</v>
      </c>
      <c r="L27" s="148">
        <v>36</v>
      </c>
      <c r="M27" s="147">
        <v>66.48</v>
      </c>
      <c r="N27" s="149">
        <v>60.4968</v>
      </c>
      <c r="O27" s="149">
        <v>126.9768</v>
      </c>
      <c r="P27" s="147"/>
      <c r="Q27" s="156"/>
    </row>
    <row r="28" s="108" customFormat="1" ht="16.5" customHeight="1" spans="1:17">
      <c r="A28" s="129" t="s">
        <v>3142</v>
      </c>
      <c r="B28" s="129">
        <v>6</v>
      </c>
      <c r="C28" s="127" t="s">
        <v>3148</v>
      </c>
      <c r="D28" s="127" t="s">
        <v>3147</v>
      </c>
      <c r="E28" s="127" t="s">
        <v>3146</v>
      </c>
      <c r="F28" s="127" t="s">
        <v>3145</v>
      </c>
      <c r="G28" s="127" t="s">
        <v>3144</v>
      </c>
      <c r="H28" s="127" t="s">
        <v>3143</v>
      </c>
      <c r="I28" s="128">
        <v>1216</v>
      </c>
      <c r="J28" s="128">
        <v>1169</v>
      </c>
      <c r="K28" s="128">
        <v>47</v>
      </c>
      <c r="L28" s="148">
        <v>36</v>
      </c>
      <c r="M28" s="147">
        <v>30.47</v>
      </c>
      <c r="N28" s="149">
        <v>27.7277</v>
      </c>
      <c r="O28" s="149">
        <v>58.1977</v>
      </c>
      <c r="P28" s="147"/>
      <c r="Q28" s="156"/>
    </row>
    <row r="29" s="108" customFormat="1" ht="16.5" customHeight="1" spans="1:17">
      <c r="A29" s="129" t="s">
        <v>1015</v>
      </c>
      <c r="B29" s="129">
        <v>6</v>
      </c>
      <c r="C29" s="127" t="s">
        <v>4011</v>
      </c>
      <c r="D29" s="127" t="s">
        <v>4012</v>
      </c>
      <c r="E29" s="127" t="s">
        <v>4013</v>
      </c>
      <c r="F29" s="127" t="s">
        <v>1019</v>
      </c>
      <c r="G29" s="127" t="s">
        <v>1018</v>
      </c>
      <c r="H29" s="127" t="s">
        <v>4014</v>
      </c>
      <c r="I29" s="128">
        <v>1257</v>
      </c>
      <c r="J29" s="128">
        <v>1197</v>
      </c>
      <c r="K29" s="128">
        <v>60</v>
      </c>
      <c r="L29" s="148">
        <v>36</v>
      </c>
      <c r="M29" s="147">
        <v>66.48</v>
      </c>
      <c r="N29" s="149">
        <v>60.4968</v>
      </c>
      <c r="O29" s="149">
        <v>126.9768</v>
      </c>
      <c r="P29" s="147"/>
      <c r="Q29" s="156"/>
    </row>
    <row r="30" ht="16.5" customHeight="1" spans="1:257">
      <c r="A30" s="123" t="s">
        <v>527</v>
      </c>
      <c r="B30" s="123"/>
      <c r="C30" s="124"/>
      <c r="D30" s="124"/>
      <c r="E30" s="124"/>
      <c r="F30" s="124"/>
      <c r="G30" s="124"/>
      <c r="H30" s="124"/>
      <c r="I30" s="143"/>
      <c r="J30" s="143"/>
      <c r="K30" s="143"/>
      <c r="L30" s="144"/>
      <c r="M30" s="145"/>
      <c r="N30" s="146"/>
      <c r="O30" s="146"/>
      <c r="P30" s="147"/>
      <c r="Q30" s="156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</row>
    <row r="31" s="108" customFormat="1" ht="16.5" customHeight="1" spans="1:17">
      <c r="A31" s="128" t="s">
        <v>4015</v>
      </c>
      <c r="B31" s="130">
        <v>6</v>
      </c>
      <c r="C31" s="127" t="s">
        <v>4016</v>
      </c>
      <c r="D31" s="127" t="s">
        <v>4017</v>
      </c>
      <c r="E31" s="127" t="s">
        <v>4018</v>
      </c>
      <c r="F31" s="127" t="s">
        <v>4019</v>
      </c>
      <c r="G31" s="127" t="s">
        <v>4020</v>
      </c>
      <c r="H31" s="127" t="s">
        <v>4021</v>
      </c>
      <c r="I31" s="150">
        <v>1216</v>
      </c>
      <c r="J31" s="150">
        <v>1161</v>
      </c>
      <c r="K31" s="128">
        <v>55</v>
      </c>
      <c r="L31" s="148">
        <v>36</v>
      </c>
      <c r="M31" s="147">
        <v>52.63</v>
      </c>
      <c r="N31" s="149">
        <v>47.8933</v>
      </c>
      <c r="O31" s="149">
        <v>100.5233</v>
      </c>
      <c r="P31" s="147"/>
      <c r="Q31" s="147"/>
    </row>
    <row r="32" s="108" customFormat="1" ht="16.5" customHeight="1" spans="1:17">
      <c r="A32" s="128" t="s">
        <v>4022</v>
      </c>
      <c r="B32" s="130">
        <v>6</v>
      </c>
      <c r="C32" s="127" t="s">
        <v>4023</v>
      </c>
      <c r="D32" s="127" t="s">
        <v>4024</v>
      </c>
      <c r="E32" s="127" t="s">
        <v>4025</v>
      </c>
      <c r="F32" s="127" t="s">
        <v>4026</v>
      </c>
      <c r="G32" s="127" t="s">
        <v>4027</v>
      </c>
      <c r="H32" s="127" t="s">
        <v>4028</v>
      </c>
      <c r="I32" s="150">
        <v>1161</v>
      </c>
      <c r="J32" s="150">
        <v>1113</v>
      </c>
      <c r="K32" s="128">
        <v>48</v>
      </c>
      <c r="L32" s="148">
        <v>36</v>
      </c>
      <c r="M32" s="147">
        <v>33.24</v>
      </c>
      <c r="N32" s="149">
        <v>30.2484</v>
      </c>
      <c r="O32" s="149">
        <v>63.4884</v>
      </c>
      <c r="P32" s="147"/>
      <c r="Q32" s="147"/>
    </row>
    <row r="33" s="108" customFormat="1" ht="16.5" customHeight="1" spans="1:17">
      <c r="A33" s="128" t="s">
        <v>4029</v>
      </c>
      <c r="B33" s="130">
        <v>6</v>
      </c>
      <c r="C33" s="127" t="s">
        <v>4030</v>
      </c>
      <c r="D33" s="127" t="s">
        <v>4031</v>
      </c>
      <c r="E33" s="127" t="s">
        <v>4032</v>
      </c>
      <c r="F33" s="127" t="s">
        <v>4033</v>
      </c>
      <c r="G33" s="127" t="s">
        <v>4034</v>
      </c>
      <c r="H33" s="127" t="s">
        <v>4035</v>
      </c>
      <c r="I33" s="150">
        <v>1050</v>
      </c>
      <c r="J33" s="150">
        <v>1000</v>
      </c>
      <c r="K33" s="128">
        <v>50</v>
      </c>
      <c r="L33" s="148">
        <v>36</v>
      </c>
      <c r="M33" s="147">
        <v>38.78</v>
      </c>
      <c r="N33" s="149">
        <v>35.2898</v>
      </c>
      <c r="O33" s="149">
        <v>74.0698</v>
      </c>
      <c r="P33" s="147"/>
      <c r="Q33" s="147"/>
    </row>
    <row r="34" ht="16.5" customHeight="1" spans="1:257">
      <c r="A34" s="123" t="s">
        <v>397</v>
      </c>
      <c r="B34" s="123"/>
      <c r="C34" s="124"/>
      <c r="D34" s="124"/>
      <c r="E34" s="124"/>
      <c r="F34" s="124"/>
      <c r="G34" s="124"/>
      <c r="H34" s="124"/>
      <c r="I34" s="143"/>
      <c r="J34" s="143"/>
      <c r="K34" s="143"/>
      <c r="L34" s="144"/>
      <c r="M34" s="145"/>
      <c r="N34" s="146"/>
      <c r="O34" s="146"/>
      <c r="P34" s="147"/>
      <c r="Q34" s="156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  <c r="IW34" s="108"/>
    </row>
    <row r="35" s="108" customFormat="1" ht="16.5" customHeight="1" spans="1:17">
      <c r="A35" s="128" t="s">
        <v>4036</v>
      </c>
      <c r="B35" s="130">
        <v>6</v>
      </c>
      <c r="C35" s="127" t="s">
        <v>4037</v>
      </c>
      <c r="D35" s="127" t="s">
        <v>4038</v>
      </c>
      <c r="E35" s="127" t="s">
        <v>4039</v>
      </c>
      <c r="F35" s="127" t="s">
        <v>4040</v>
      </c>
      <c r="G35" s="127" t="s">
        <v>4041</v>
      </c>
      <c r="H35" s="127" t="s">
        <v>4042</v>
      </c>
      <c r="I35" s="150">
        <v>1348</v>
      </c>
      <c r="J35" s="150">
        <v>1277</v>
      </c>
      <c r="K35" s="152">
        <v>71</v>
      </c>
      <c r="L35" s="148">
        <v>36</v>
      </c>
      <c r="M35" s="147">
        <v>96.95</v>
      </c>
      <c r="N35" s="149">
        <v>88.2245</v>
      </c>
      <c r="O35" s="149">
        <v>185.1745</v>
      </c>
      <c r="P35" s="147"/>
      <c r="Q35" s="147"/>
    </row>
    <row r="36" s="108" customFormat="1" ht="16.5" customHeight="1" spans="1:17">
      <c r="A36" s="128" t="s">
        <v>4043</v>
      </c>
      <c r="B36" s="130">
        <v>6</v>
      </c>
      <c r="C36" s="127" t="s">
        <v>4044</v>
      </c>
      <c r="D36" s="127" t="s">
        <v>4045</v>
      </c>
      <c r="E36" s="127" t="s">
        <v>4046</v>
      </c>
      <c r="F36" s="127" t="s">
        <v>4047</v>
      </c>
      <c r="G36" s="127" t="s">
        <v>4048</v>
      </c>
      <c r="H36" s="127" t="s">
        <v>4049</v>
      </c>
      <c r="I36" s="150">
        <v>918</v>
      </c>
      <c r="J36" s="150">
        <v>885</v>
      </c>
      <c r="K36" s="152">
        <v>33</v>
      </c>
      <c r="L36" s="148">
        <v>36</v>
      </c>
      <c r="M36" s="147">
        <v>0</v>
      </c>
      <c r="N36" s="149">
        <v>0</v>
      </c>
      <c r="O36" s="149">
        <v>0</v>
      </c>
      <c r="P36" s="147"/>
      <c r="Q36" s="147"/>
    </row>
    <row r="37" s="108" customFormat="1" ht="16.5" customHeight="1" spans="1:17">
      <c r="A37" s="128" t="s">
        <v>4050</v>
      </c>
      <c r="B37" s="130">
        <v>6</v>
      </c>
      <c r="C37" s="127" t="s">
        <v>4051</v>
      </c>
      <c r="D37" s="127" t="s">
        <v>1429</v>
      </c>
      <c r="E37" s="127" t="s">
        <v>4052</v>
      </c>
      <c r="F37" s="127" t="s">
        <v>4053</v>
      </c>
      <c r="G37" s="127" t="s">
        <v>4054</v>
      </c>
      <c r="H37" s="127" t="s">
        <v>4055</v>
      </c>
      <c r="I37" s="150">
        <v>925</v>
      </c>
      <c r="J37" s="150">
        <v>878</v>
      </c>
      <c r="K37" s="128">
        <v>47</v>
      </c>
      <c r="L37" s="148">
        <v>36</v>
      </c>
      <c r="M37" s="147">
        <v>30.47</v>
      </c>
      <c r="N37" s="149">
        <v>27.7277</v>
      </c>
      <c r="O37" s="149">
        <v>58.1977</v>
      </c>
      <c r="P37" s="147"/>
      <c r="Q37" s="147"/>
    </row>
    <row r="38" ht="16.5" customHeight="1" spans="1:257">
      <c r="A38" s="123" t="s">
        <v>76</v>
      </c>
      <c r="B38" s="123"/>
      <c r="C38" s="124"/>
      <c r="D38" s="124"/>
      <c r="E38" s="124"/>
      <c r="F38" s="124"/>
      <c r="G38" s="124"/>
      <c r="H38" s="124"/>
      <c r="I38" s="143"/>
      <c r="J38" s="143"/>
      <c r="K38" s="143"/>
      <c r="L38" s="144"/>
      <c r="M38" s="145"/>
      <c r="N38" s="146"/>
      <c r="O38" s="146"/>
      <c r="P38" s="147"/>
      <c r="Q38" s="156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08"/>
      <c r="BW38" s="108"/>
      <c r="BX38" s="108"/>
      <c r="BY38" s="108"/>
      <c r="BZ38" s="108"/>
      <c r="CA38" s="108"/>
      <c r="CB38" s="108"/>
      <c r="CC38" s="108"/>
      <c r="CD38" s="108"/>
      <c r="CE38" s="108"/>
      <c r="CF38" s="108"/>
      <c r="CG38" s="108"/>
      <c r="CH38" s="108"/>
      <c r="CI38" s="108"/>
      <c r="CJ38" s="108"/>
      <c r="CK38" s="108"/>
      <c r="CL38" s="108"/>
      <c r="CM38" s="108"/>
      <c r="CN38" s="108"/>
      <c r="CO38" s="108"/>
      <c r="CP38" s="108"/>
      <c r="CQ38" s="108"/>
      <c r="CR38" s="108"/>
      <c r="CS38" s="108"/>
      <c r="CT38" s="108"/>
      <c r="CU38" s="108"/>
      <c r="CV38" s="108"/>
      <c r="CW38" s="108"/>
      <c r="CX38" s="108"/>
      <c r="CY38" s="108"/>
      <c r="CZ38" s="108"/>
      <c r="DA38" s="108"/>
      <c r="DB38" s="108"/>
      <c r="DC38" s="108"/>
      <c r="DD38" s="108"/>
      <c r="DE38" s="108"/>
      <c r="DF38" s="108"/>
      <c r="DG38" s="108"/>
      <c r="DH38" s="108"/>
      <c r="DI38" s="108"/>
      <c r="DJ38" s="108"/>
      <c r="DK38" s="108"/>
      <c r="DL38" s="108"/>
      <c r="DM38" s="108"/>
      <c r="DN38" s="108"/>
      <c r="DO38" s="108"/>
      <c r="DP38" s="108"/>
      <c r="DQ38" s="108"/>
      <c r="DR38" s="108"/>
      <c r="DS38" s="108"/>
      <c r="DT38" s="108"/>
      <c r="DU38" s="108"/>
      <c r="DV38" s="108"/>
      <c r="DW38" s="108"/>
      <c r="DX38" s="108"/>
      <c r="DY38" s="108"/>
      <c r="DZ38" s="108"/>
      <c r="EA38" s="108"/>
      <c r="EB38" s="108"/>
      <c r="EC38" s="108"/>
      <c r="ED38" s="108"/>
      <c r="EE38" s="108"/>
      <c r="EF38" s="108"/>
      <c r="EG38" s="108"/>
      <c r="EH38" s="108"/>
      <c r="EI38" s="108"/>
      <c r="EJ38" s="108"/>
      <c r="EK38" s="108"/>
      <c r="EL38" s="108"/>
      <c r="EM38" s="108"/>
      <c r="EN38" s="108"/>
      <c r="EO38" s="108"/>
      <c r="EP38" s="108"/>
      <c r="EQ38" s="108"/>
      <c r="ER38" s="108"/>
      <c r="ES38" s="108"/>
      <c r="ET38" s="108"/>
      <c r="EU38" s="108"/>
      <c r="EV38" s="108"/>
      <c r="EW38" s="108"/>
      <c r="EX38" s="108"/>
      <c r="EY38" s="108"/>
      <c r="EZ38" s="108"/>
      <c r="FA38" s="108"/>
      <c r="FB38" s="108"/>
      <c r="FC38" s="108"/>
      <c r="FD38" s="108"/>
      <c r="FE38" s="108"/>
      <c r="FF38" s="108"/>
      <c r="FG38" s="108"/>
      <c r="FH38" s="108"/>
      <c r="FI38" s="108"/>
      <c r="FJ38" s="108"/>
      <c r="FK38" s="108"/>
      <c r="FL38" s="108"/>
      <c r="FM38" s="108"/>
      <c r="FN38" s="108"/>
      <c r="FO38" s="108"/>
      <c r="FP38" s="108"/>
      <c r="FQ38" s="108"/>
      <c r="FR38" s="108"/>
      <c r="FS38" s="108"/>
      <c r="FT38" s="108"/>
      <c r="FU38" s="108"/>
      <c r="FV38" s="108"/>
      <c r="FW38" s="108"/>
      <c r="FX38" s="108"/>
      <c r="FY38" s="108"/>
      <c r="FZ38" s="108"/>
      <c r="GA38" s="108"/>
      <c r="GB38" s="108"/>
      <c r="GC38" s="108"/>
      <c r="GD38" s="108"/>
      <c r="GE38" s="108"/>
      <c r="GF38" s="108"/>
      <c r="GG38" s="108"/>
      <c r="GH38" s="108"/>
      <c r="GI38" s="108"/>
      <c r="GJ38" s="108"/>
      <c r="GK38" s="108"/>
      <c r="GL38" s="108"/>
      <c r="GM38" s="108"/>
      <c r="GN38" s="108"/>
      <c r="GO38" s="108"/>
      <c r="GP38" s="108"/>
      <c r="GQ38" s="108"/>
      <c r="GR38" s="108"/>
      <c r="GS38" s="108"/>
      <c r="GT38" s="108"/>
      <c r="GU38" s="108"/>
      <c r="GV38" s="108"/>
      <c r="GW38" s="108"/>
      <c r="GX38" s="108"/>
      <c r="GY38" s="108"/>
      <c r="GZ38" s="108"/>
      <c r="HA38" s="108"/>
      <c r="HB38" s="108"/>
      <c r="HC38" s="108"/>
      <c r="HD38" s="108"/>
      <c r="HE38" s="108"/>
      <c r="HF38" s="108"/>
      <c r="HG38" s="108"/>
      <c r="HH38" s="108"/>
      <c r="HI38" s="108"/>
      <c r="HJ38" s="108"/>
      <c r="HK38" s="108"/>
      <c r="HL38" s="108"/>
      <c r="HM38" s="108"/>
      <c r="HN38" s="108"/>
      <c r="HO38" s="108"/>
      <c r="HP38" s="108"/>
      <c r="HQ38" s="108"/>
      <c r="HR38" s="108"/>
      <c r="HS38" s="108"/>
      <c r="HT38" s="108"/>
      <c r="HU38" s="108"/>
      <c r="HV38" s="108"/>
      <c r="HW38" s="108"/>
      <c r="HX38" s="108"/>
      <c r="HY38" s="108"/>
      <c r="HZ38" s="108"/>
      <c r="IA38" s="108"/>
      <c r="IB38" s="108"/>
      <c r="IC38" s="108"/>
      <c r="ID38" s="108"/>
      <c r="IE38" s="108"/>
      <c r="IF38" s="108"/>
      <c r="IG38" s="108"/>
      <c r="IH38" s="108"/>
      <c r="II38" s="108"/>
      <c r="IJ38" s="108"/>
      <c r="IK38" s="108"/>
      <c r="IL38" s="108"/>
      <c r="IM38" s="108"/>
      <c r="IN38" s="108"/>
      <c r="IO38" s="108"/>
      <c r="IP38" s="108"/>
      <c r="IQ38" s="108"/>
      <c r="IR38" s="108"/>
      <c r="IS38" s="108"/>
      <c r="IT38" s="108"/>
      <c r="IU38" s="108"/>
      <c r="IV38" s="108"/>
      <c r="IW38" s="108"/>
    </row>
    <row r="39" ht="16.5" customHeight="1" spans="1:17">
      <c r="A39" s="131" t="s">
        <v>4056</v>
      </c>
      <c r="B39" s="132">
        <v>6</v>
      </c>
      <c r="C39" s="127" t="s">
        <v>4057</v>
      </c>
      <c r="D39" s="127" t="s">
        <v>4058</v>
      </c>
      <c r="E39" s="127" t="s">
        <v>4059</v>
      </c>
      <c r="F39" s="127" t="s">
        <v>4060</v>
      </c>
      <c r="G39" s="127" t="s">
        <v>4061</v>
      </c>
      <c r="H39" s="127" t="s">
        <v>4062</v>
      </c>
      <c r="I39" s="153">
        <v>800</v>
      </c>
      <c r="J39" s="153">
        <v>739</v>
      </c>
      <c r="K39" s="128">
        <v>61</v>
      </c>
      <c r="L39" s="128">
        <v>36</v>
      </c>
      <c r="M39" s="147">
        <v>69.25</v>
      </c>
      <c r="N39" s="149">
        <v>63.0175</v>
      </c>
      <c r="O39" s="149">
        <v>132.2675</v>
      </c>
      <c r="P39" s="147"/>
      <c r="Q39" s="156"/>
    </row>
    <row r="40" ht="16.5" customHeight="1" spans="1:17">
      <c r="A40" s="131" t="s">
        <v>4063</v>
      </c>
      <c r="B40" s="132">
        <v>6</v>
      </c>
      <c r="C40" s="127" t="s">
        <v>4064</v>
      </c>
      <c r="D40" s="127" t="s">
        <v>4065</v>
      </c>
      <c r="E40" s="127" t="s">
        <v>4066</v>
      </c>
      <c r="F40" s="127" t="s">
        <v>4067</v>
      </c>
      <c r="G40" s="127" t="s">
        <v>4068</v>
      </c>
      <c r="H40" s="127" t="s">
        <v>4069</v>
      </c>
      <c r="I40" s="153">
        <v>357</v>
      </c>
      <c r="J40" s="153">
        <v>312</v>
      </c>
      <c r="K40" s="128">
        <v>45</v>
      </c>
      <c r="L40" s="128">
        <v>36</v>
      </c>
      <c r="M40" s="147">
        <v>24.93</v>
      </c>
      <c r="N40" s="149">
        <v>22.6863</v>
      </c>
      <c r="O40" s="149">
        <v>47.6163</v>
      </c>
      <c r="P40" s="147"/>
      <c r="Q40" s="156"/>
    </row>
    <row r="41" ht="16.5" customHeight="1" spans="1:17">
      <c r="A41" s="131" t="s">
        <v>4070</v>
      </c>
      <c r="B41" s="132">
        <v>6</v>
      </c>
      <c r="C41" s="127" t="s">
        <v>4071</v>
      </c>
      <c r="D41" s="127" t="s">
        <v>4072</v>
      </c>
      <c r="E41" s="127" t="s">
        <v>4073</v>
      </c>
      <c r="F41" s="127" t="s">
        <v>4074</v>
      </c>
      <c r="G41" s="127" t="s">
        <v>4075</v>
      </c>
      <c r="H41" s="127" t="s">
        <v>4076</v>
      </c>
      <c r="I41" s="153">
        <v>745</v>
      </c>
      <c r="J41" s="153">
        <v>687</v>
      </c>
      <c r="K41" s="128">
        <v>58</v>
      </c>
      <c r="L41" s="128">
        <v>36</v>
      </c>
      <c r="M41" s="147">
        <v>60.94</v>
      </c>
      <c r="N41" s="149">
        <v>55.4554</v>
      </c>
      <c r="O41" s="149">
        <v>116.3954</v>
      </c>
      <c r="P41" s="147"/>
      <c r="Q41" s="156"/>
    </row>
    <row r="42" ht="16.5" customHeight="1" spans="1:17">
      <c r="A42" s="131" t="s">
        <v>4077</v>
      </c>
      <c r="B42" s="132">
        <v>6</v>
      </c>
      <c r="C42" s="127" t="s">
        <v>4078</v>
      </c>
      <c r="D42" s="127" t="s">
        <v>4079</v>
      </c>
      <c r="E42" s="127" t="s">
        <v>4080</v>
      </c>
      <c r="F42" s="127" t="s">
        <v>4081</v>
      </c>
      <c r="G42" s="127" t="s">
        <v>4082</v>
      </c>
      <c r="H42" s="127" t="s">
        <v>4083</v>
      </c>
      <c r="I42" s="153">
        <v>1853</v>
      </c>
      <c r="J42" s="153">
        <v>1797</v>
      </c>
      <c r="K42" s="128">
        <v>56</v>
      </c>
      <c r="L42" s="128">
        <v>36</v>
      </c>
      <c r="M42" s="147">
        <v>55.4</v>
      </c>
      <c r="N42" s="149">
        <v>50.414</v>
      </c>
      <c r="O42" s="149">
        <v>105.814</v>
      </c>
      <c r="P42" s="147"/>
      <c r="Q42" s="156" t="s">
        <v>4084</v>
      </c>
    </row>
    <row r="43" ht="16.5" customHeight="1" spans="1:17">
      <c r="A43" s="131" t="s">
        <v>4085</v>
      </c>
      <c r="B43" s="132">
        <v>6</v>
      </c>
      <c r="C43" s="127" t="s">
        <v>4086</v>
      </c>
      <c r="D43" s="127" t="s">
        <v>4087</v>
      </c>
      <c r="E43" s="127" t="s">
        <v>4088</v>
      </c>
      <c r="F43" s="127" t="s">
        <v>4089</v>
      </c>
      <c r="G43" s="127" t="s">
        <v>4090</v>
      </c>
      <c r="H43" s="127" t="s">
        <v>4091</v>
      </c>
      <c r="I43" s="153">
        <v>396</v>
      </c>
      <c r="J43" s="153">
        <v>335</v>
      </c>
      <c r="K43" s="128">
        <v>61</v>
      </c>
      <c r="L43" s="128">
        <v>36</v>
      </c>
      <c r="M43" s="147">
        <v>69.25</v>
      </c>
      <c r="N43" s="149">
        <v>63.0175</v>
      </c>
      <c r="O43" s="149">
        <v>132.2675</v>
      </c>
      <c r="P43" s="147"/>
      <c r="Q43" s="156" t="s">
        <v>4084</v>
      </c>
    </row>
    <row r="44" ht="16.5" customHeight="1" spans="1:17">
      <c r="A44" s="131" t="s">
        <v>567</v>
      </c>
      <c r="B44" s="132">
        <v>6</v>
      </c>
      <c r="C44" s="127" t="s">
        <v>573</v>
      </c>
      <c r="D44" s="127" t="s">
        <v>572</v>
      </c>
      <c r="E44" s="127" t="s">
        <v>571</v>
      </c>
      <c r="F44" s="127" t="s">
        <v>570</v>
      </c>
      <c r="G44" s="127" t="s">
        <v>569</v>
      </c>
      <c r="H44" s="127" t="s">
        <v>568</v>
      </c>
      <c r="I44" s="153">
        <v>827</v>
      </c>
      <c r="J44" s="153">
        <v>780</v>
      </c>
      <c r="K44" s="128">
        <v>47</v>
      </c>
      <c r="L44" s="128">
        <v>36</v>
      </c>
      <c r="M44" s="147">
        <v>30.47</v>
      </c>
      <c r="N44" s="149">
        <v>27.7277</v>
      </c>
      <c r="O44" s="149">
        <v>58.1977</v>
      </c>
      <c r="P44" s="147"/>
      <c r="Q44" s="156"/>
    </row>
    <row r="45" ht="16.5" customHeight="1" spans="1:17">
      <c r="A45" s="131" t="s">
        <v>4092</v>
      </c>
      <c r="B45" s="132">
        <v>6</v>
      </c>
      <c r="C45" s="127" t="s">
        <v>4093</v>
      </c>
      <c r="D45" s="127" t="s">
        <v>4094</v>
      </c>
      <c r="E45" s="127" t="s">
        <v>4095</v>
      </c>
      <c r="F45" s="127" t="s">
        <v>4096</v>
      </c>
      <c r="G45" s="127" t="s">
        <v>4097</v>
      </c>
      <c r="H45" s="127" t="s">
        <v>4098</v>
      </c>
      <c r="I45" s="153">
        <v>356</v>
      </c>
      <c r="J45" s="153">
        <v>302</v>
      </c>
      <c r="K45" s="128">
        <v>54</v>
      </c>
      <c r="L45" s="128">
        <v>36</v>
      </c>
      <c r="M45" s="147">
        <v>49.86</v>
      </c>
      <c r="N45" s="149">
        <v>45.3726</v>
      </c>
      <c r="O45" s="149">
        <v>95.2326</v>
      </c>
      <c r="P45" s="147"/>
      <c r="Q45" s="156"/>
    </row>
    <row r="46" ht="16.5" customHeight="1" spans="1:17">
      <c r="A46" s="131" t="s">
        <v>4099</v>
      </c>
      <c r="B46" s="132">
        <v>1</v>
      </c>
      <c r="C46" s="127" t="s">
        <v>4100</v>
      </c>
      <c r="D46" s="127"/>
      <c r="E46" s="127"/>
      <c r="F46" s="127"/>
      <c r="G46" s="127"/>
      <c r="H46" s="127"/>
      <c r="I46" s="153">
        <v>1372</v>
      </c>
      <c r="J46" s="153">
        <v>1365</v>
      </c>
      <c r="K46" s="128">
        <v>7</v>
      </c>
      <c r="L46" s="128">
        <v>6</v>
      </c>
      <c r="M46" s="147">
        <v>2.77</v>
      </c>
      <c r="N46" s="149">
        <v>2.5207</v>
      </c>
      <c r="O46" s="149">
        <v>5.2907</v>
      </c>
      <c r="P46" s="147"/>
      <c r="Q46" s="156"/>
    </row>
    <row r="47" ht="16.5" customHeight="1" spans="1:17">
      <c r="A47" s="131" t="s">
        <v>4101</v>
      </c>
      <c r="B47" s="132">
        <v>6</v>
      </c>
      <c r="C47" s="127" t="s">
        <v>4102</v>
      </c>
      <c r="D47" s="127" t="s">
        <v>4103</v>
      </c>
      <c r="E47" s="127" t="s">
        <v>4104</v>
      </c>
      <c r="F47" s="127" t="s">
        <v>4105</v>
      </c>
      <c r="G47" s="127" t="s">
        <v>4106</v>
      </c>
      <c r="H47" s="127" t="s">
        <v>4107</v>
      </c>
      <c r="I47" s="153">
        <v>1211</v>
      </c>
      <c r="J47" s="153">
        <v>1142</v>
      </c>
      <c r="K47" s="128">
        <v>69</v>
      </c>
      <c r="L47" s="128">
        <v>36</v>
      </c>
      <c r="M47" s="147">
        <v>91.41</v>
      </c>
      <c r="N47" s="149">
        <v>83.1831</v>
      </c>
      <c r="O47" s="149">
        <v>174.5931</v>
      </c>
      <c r="P47" s="147"/>
      <c r="Q47" s="156"/>
    </row>
    <row r="48" ht="16.5" customHeight="1" spans="1:17">
      <c r="A48" s="131" t="s">
        <v>4108</v>
      </c>
      <c r="B48" s="132">
        <v>6</v>
      </c>
      <c r="C48" s="127" t="s">
        <v>4109</v>
      </c>
      <c r="D48" s="127" t="s">
        <v>4110</v>
      </c>
      <c r="E48" s="127" t="s">
        <v>4111</v>
      </c>
      <c r="F48" s="127" t="s">
        <v>4112</v>
      </c>
      <c r="G48" s="127" t="s">
        <v>4113</v>
      </c>
      <c r="H48" s="127" t="s">
        <v>4114</v>
      </c>
      <c r="I48" s="153">
        <v>607</v>
      </c>
      <c r="J48" s="153">
        <v>556</v>
      </c>
      <c r="K48" s="128">
        <v>51</v>
      </c>
      <c r="L48" s="128">
        <v>36</v>
      </c>
      <c r="M48" s="147">
        <v>41.55</v>
      </c>
      <c r="N48" s="149">
        <v>37.8105</v>
      </c>
      <c r="O48" s="149">
        <v>79.3605</v>
      </c>
      <c r="P48" s="147"/>
      <c r="Q48" s="156"/>
    </row>
    <row r="49" ht="16.5" customHeight="1" spans="1:17">
      <c r="A49" s="131" t="s">
        <v>4115</v>
      </c>
      <c r="B49" s="132">
        <v>6</v>
      </c>
      <c r="C49" s="127" t="s">
        <v>4116</v>
      </c>
      <c r="D49" s="127" t="s">
        <v>4117</v>
      </c>
      <c r="E49" s="127" t="s">
        <v>4118</v>
      </c>
      <c r="F49" s="127" t="s">
        <v>4119</v>
      </c>
      <c r="G49" s="127" t="s">
        <v>4120</v>
      </c>
      <c r="H49" s="127" t="s">
        <v>4121</v>
      </c>
      <c r="I49" s="153">
        <v>394</v>
      </c>
      <c r="J49" s="153">
        <v>336</v>
      </c>
      <c r="K49" s="128">
        <v>58</v>
      </c>
      <c r="L49" s="128">
        <v>36</v>
      </c>
      <c r="M49" s="147">
        <v>60.94</v>
      </c>
      <c r="N49" s="149">
        <v>55.4554</v>
      </c>
      <c r="O49" s="149">
        <v>116.3954</v>
      </c>
      <c r="P49" s="147"/>
      <c r="Q49" s="156"/>
    </row>
    <row r="50" ht="16.5" customHeight="1" spans="1:17">
      <c r="A50" s="131" t="s">
        <v>4122</v>
      </c>
      <c r="B50" s="132">
        <v>6</v>
      </c>
      <c r="C50" s="127" t="s">
        <v>4123</v>
      </c>
      <c r="D50" s="127" t="s">
        <v>4124</v>
      </c>
      <c r="E50" s="127" t="s">
        <v>4125</v>
      </c>
      <c r="F50" s="127" t="s">
        <v>4126</v>
      </c>
      <c r="G50" s="127" t="s">
        <v>4127</v>
      </c>
      <c r="H50" s="127" t="s">
        <v>4128</v>
      </c>
      <c r="I50" s="153">
        <v>1772</v>
      </c>
      <c r="J50" s="153">
        <v>1726</v>
      </c>
      <c r="K50" s="128">
        <v>46</v>
      </c>
      <c r="L50" s="128">
        <v>36</v>
      </c>
      <c r="M50" s="147">
        <v>27.7</v>
      </c>
      <c r="N50" s="149">
        <v>25.207</v>
      </c>
      <c r="O50" s="149">
        <v>52.907</v>
      </c>
      <c r="P50" s="147"/>
      <c r="Q50" s="156"/>
    </row>
    <row r="51" ht="16.5" customHeight="1" spans="1:17">
      <c r="A51" s="131" t="s">
        <v>4129</v>
      </c>
      <c r="B51" s="132">
        <v>6</v>
      </c>
      <c r="C51" s="127" t="s">
        <v>4130</v>
      </c>
      <c r="D51" s="127" t="s">
        <v>4131</v>
      </c>
      <c r="E51" s="127" t="s">
        <v>4132</v>
      </c>
      <c r="F51" s="127" t="s">
        <v>1793</v>
      </c>
      <c r="G51" s="127" t="s">
        <v>4133</v>
      </c>
      <c r="H51" s="127" t="s">
        <v>4134</v>
      </c>
      <c r="I51" s="153">
        <v>2049</v>
      </c>
      <c r="J51" s="153">
        <v>1985</v>
      </c>
      <c r="K51" s="128">
        <v>64</v>
      </c>
      <c r="L51" s="128">
        <v>36</v>
      </c>
      <c r="M51" s="147">
        <v>77.56</v>
      </c>
      <c r="N51" s="149">
        <v>70.5796</v>
      </c>
      <c r="O51" s="149">
        <v>148.1396</v>
      </c>
      <c r="P51" s="147"/>
      <c r="Q51" s="156"/>
    </row>
    <row r="52" ht="16.5" customHeight="1" spans="1:17">
      <c r="A52" s="131" t="s">
        <v>574</v>
      </c>
      <c r="B52" s="132">
        <v>6</v>
      </c>
      <c r="C52" s="127" t="s">
        <v>580</v>
      </c>
      <c r="D52" s="127" t="s">
        <v>579</v>
      </c>
      <c r="E52" s="127" t="s">
        <v>578</v>
      </c>
      <c r="F52" s="127" t="s">
        <v>577</v>
      </c>
      <c r="G52" s="127" t="s">
        <v>576</v>
      </c>
      <c r="H52" s="127" t="s">
        <v>575</v>
      </c>
      <c r="I52" s="153">
        <v>541</v>
      </c>
      <c r="J52" s="153">
        <v>481</v>
      </c>
      <c r="K52" s="128">
        <v>60</v>
      </c>
      <c r="L52" s="128">
        <v>36</v>
      </c>
      <c r="M52" s="147">
        <v>66.48</v>
      </c>
      <c r="N52" s="149">
        <v>60.4968</v>
      </c>
      <c r="O52" s="149">
        <v>126.9768</v>
      </c>
      <c r="P52" s="147"/>
      <c r="Q52" s="156"/>
    </row>
    <row r="53" ht="16.5" customHeight="1" spans="1:17">
      <c r="A53" s="131" t="s">
        <v>1594</v>
      </c>
      <c r="B53" s="132">
        <v>6</v>
      </c>
      <c r="C53" s="127" t="s">
        <v>3205</v>
      </c>
      <c r="D53" s="127" t="s">
        <v>3204</v>
      </c>
      <c r="E53" s="127" t="s">
        <v>3203</v>
      </c>
      <c r="F53" s="127" t="s">
        <v>3202</v>
      </c>
      <c r="G53" s="127" t="s">
        <v>3201</v>
      </c>
      <c r="H53" s="127" t="s">
        <v>3200</v>
      </c>
      <c r="I53" s="153">
        <v>428</v>
      </c>
      <c r="J53" s="153">
        <v>377</v>
      </c>
      <c r="K53" s="128">
        <v>51</v>
      </c>
      <c r="L53" s="128">
        <v>36</v>
      </c>
      <c r="M53" s="147">
        <v>41.55</v>
      </c>
      <c r="N53" s="149">
        <v>37.8105</v>
      </c>
      <c r="O53" s="149">
        <v>79.3605</v>
      </c>
      <c r="P53" s="147"/>
      <c r="Q53" s="156" t="s">
        <v>4084</v>
      </c>
    </row>
    <row r="54" ht="16.5" customHeight="1" spans="1:17">
      <c r="A54" s="131" t="s">
        <v>1629</v>
      </c>
      <c r="B54" s="132">
        <v>6</v>
      </c>
      <c r="C54" s="127" t="s">
        <v>3210</v>
      </c>
      <c r="D54" s="127" t="s">
        <v>3209</v>
      </c>
      <c r="E54" s="127" t="s">
        <v>3208</v>
      </c>
      <c r="F54" s="127" t="s">
        <v>3207</v>
      </c>
      <c r="G54" s="127" t="s">
        <v>1154</v>
      </c>
      <c r="H54" s="127" t="s">
        <v>3206</v>
      </c>
      <c r="I54" s="153">
        <v>926</v>
      </c>
      <c r="J54" s="153">
        <v>861</v>
      </c>
      <c r="K54" s="128">
        <v>65</v>
      </c>
      <c r="L54" s="128">
        <v>36</v>
      </c>
      <c r="M54" s="147">
        <v>80.33</v>
      </c>
      <c r="N54" s="149">
        <v>73.1003</v>
      </c>
      <c r="O54" s="149">
        <v>153.4303</v>
      </c>
      <c r="P54" s="147"/>
      <c r="Q54" s="156"/>
    </row>
    <row r="55" ht="16.5" customHeight="1" spans="1:17">
      <c r="A55" s="131" t="s">
        <v>4135</v>
      </c>
      <c r="B55" s="129">
        <v>6</v>
      </c>
      <c r="C55" s="133" t="s">
        <v>4136</v>
      </c>
      <c r="D55" s="127" t="s">
        <v>4137</v>
      </c>
      <c r="E55" s="127" t="s">
        <v>4138</v>
      </c>
      <c r="F55" s="127" t="s">
        <v>3198</v>
      </c>
      <c r="G55" s="127" t="s">
        <v>4139</v>
      </c>
      <c r="H55" s="127" t="s">
        <v>4140</v>
      </c>
      <c r="I55" s="153">
        <v>396</v>
      </c>
      <c r="J55" s="153">
        <v>343</v>
      </c>
      <c r="K55" s="128">
        <v>53</v>
      </c>
      <c r="L55" s="128">
        <v>36</v>
      </c>
      <c r="M55" s="147">
        <v>47.09</v>
      </c>
      <c r="N55" s="149">
        <v>42.8519</v>
      </c>
      <c r="O55" s="149">
        <v>89.9419</v>
      </c>
      <c r="P55" s="147"/>
      <c r="Q55" s="156"/>
    </row>
    <row r="56" ht="16.5" customHeight="1" spans="1:17">
      <c r="A56" s="131" t="s">
        <v>4141</v>
      </c>
      <c r="B56" s="129">
        <v>6</v>
      </c>
      <c r="C56" s="133" t="s">
        <v>4142</v>
      </c>
      <c r="D56" s="127" t="s">
        <v>4143</v>
      </c>
      <c r="E56" s="127" t="s">
        <v>4144</v>
      </c>
      <c r="F56" s="127" t="s">
        <v>4145</v>
      </c>
      <c r="G56" s="127" t="s">
        <v>4146</v>
      </c>
      <c r="H56" s="127" t="s">
        <v>4147</v>
      </c>
      <c r="I56" s="153">
        <v>452</v>
      </c>
      <c r="J56" s="153">
        <v>407</v>
      </c>
      <c r="K56" s="128">
        <v>45</v>
      </c>
      <c r="L56" s="128">
        <v>36</v>
      </c>
      <c r="M56" s="147">
        <v>24.93</v>
      </c>
      <c r="N56" s="149">
        <v>22.6863</v>
      </c>
      <c r="O56" s="149">
        <v>47.6163</v>
      </c>
      <c r="P56" s="147"/>
      <c r="Q56" s="156"/>
    </row>
    <row r="57" ht="16.5" customHeight="1" spans="1:17">
      <c r="A57" s="131" t="s">
        <v>4148</v>
      </c>
      <c r="B57" s="129">
        <v>6</v>
      </c>
      <c r="C57" s="133" t="s">
        <v>4149</v>
      </c>
      <c r="D57" s="127" t="s">
        <v>4150</v>
      </c>
      <c r="E57" s="127" t="s">
        <v>4151</v>
      </c>
      <c r="F57" s="127" t="s">
        <v>4152</v>
      </c>
      <c r="G57" s="127" t="s">
        <v>4153</v>
      </c>
      <c r="H57" s="127" t="s">
        <v>4154</v>
      </c>
      <c r="I57" s="153">
        <v>591</v>
      </c>
      <c r="J57" s="153">
        <v>523</v>
      </c>
      <c r="K57" s="128">
        <v>68</v>
      </c>
      <c r="L57" s="128">
        <v>36</v>
      </c>
      <c r="M57" s="147">
        <v>88.64</v>
      </c>
      <c r="N57" s="149">
        <v>80.6624</v>
      </c>
      <c r="O57" s="149">
        <v>169.3024</v>
      </c>
      <c r="P57" s="147"/>
      <c r="Q57" s="156"/>
    </row>
    <row r="58" ht="16.5" customHeight="1" spans="1:17">
      <c r="A58" s="131" t="s">
        <v>4155</v>
      </c>
      <c r="B58" s="129">
        <v>6</v>
      </c>
      <c r="C58" s="133" t="s">
        <v>4156</v>
      </c>
      <c r="D58" s="127" t="s">
        <v>4157</v>
      </c>
      <c r="E58" s="127" t="s">
        <v>4089</v>
      </c>
      <c r="F58" s="127" t="s">
        <v>4158</v>
      </c>
      <c r="G58" s="127" t="s">
        <v>1892</v>
      </c>
      <c r="H58" s="127" t="s">
        <v>4159</v>
      </c>
      <c r="I58" s="153">
        <v>445</v>
      </c>
      <c r="J58" s="153">
        <v>374</v>
      </c>
      <c r="K58" s="128">
        <v>71</v>
      </c>
      <c r="L58" s="128">
        <v>36</v>
      </c>
      <c r="M58" s="147">
        <v>96.95</v>
      </c>
      <c r="N58" s="149">
        <v>88.2245</v>
      </c>
      <c r="O58" s="149">
        <v>185.1745</v>
      </c>
      <c r="P58" s="147"/>
      <c r="Q58" s="156"/>
    </row>
    <row r="59" ht="16.5" customHeight="1" spans="1:17">
      <c r="A59" s="131" t="s">
        <v>4160</v>
      </c>
      <c r="B59" s="129">
        <v>6</v>
      </c>
      <c r="C59" s="133" t="s">
        <v>4161</v>
      </c>
      <c r="D59" s="127" t="s">
        <v>4162</v>
      </c>
      <c r="E59" s="127" t="s">
        <v>4163</v>
      </c>
      <c r="F59" s="127" t="s">
        <v>4164</v>
      </c>
      <c r="G59" s="127" t="s">
        <v>4165</v>
      </c>
      <c r="H59" s="127" t="s">
        <v>4166</v>
      </c>
      <c r="I59" s="153">
        <v>767</v>
      </c>
      <c r="J59" s="153">
        <v>705</v>
      </c>
      <c r="K59" s="128">
        <v>62</v>
      </c>
      <c r="L59" s="128">
        <v>36</v>
      </c>
      <c r="M59" s="147">
        <v>72.02</v>
      </c>
      <c r="N59" s="149">
        <v>65.5382</v>
      </c>
      <c r="O59" s="149">
        <v>137.5582</v>
      </c>
      <c r="P59" s="147"/>
      <c r="Q59" s="156"/>
    </row>
    <row r="60" ht="16.5" customHeight="1" spans="1:17">
      <c r="A60" s="131" t="s">
        <v>3211</v>
      </c>
      <c r="B60" s="129">
        <v>6</v>
      </c>
      <c r="C60" s="133" t="s">
        <v>3217</v>
      </c>
      <c r="D60" s="127" t="s">
        <v>3216</v>
      </c>
      <c r="E60" s="127" t="s">
        <v>3215</v>
      </c>
      <c r="F60" s="127" t="s">
        <v>3214</v>
      </c>
      <c r="G60" s="127" t="s">
        <v>3213</v>
      </c>
      <c r="H60" s="127" t="s">
        <v>3212</v>
      </c>
      <c r="I60" s="153">
        <v>508</v>
      </c>
      <c r="J60" s="153">
        <v>444</v>
      </c>
      <c r="K60" s="128">
        <v>64</v>
      </c>
      <c r="L60" s="128">
        <v>36</v>
      </c>
      <c r="M60" s="147">
        <v>77.56</v>
      </c>
      <c r="N60" s="149">
        <v>70.5796</v>
      </c>
      <c r="O60" s="149">
        <v>148.1396</v>
      </c>
      <c r="P60" s="147"/>
      <c r="Q60" s="156"/>
    </row>
    <row r="61" ht="16.5" customHeight="1" spans="1:17">
      <c r="A61" s="131" t="s">
        <v>4167</v>
      </c>
      <c r="B61" s="129">
        <v>6</v>
      </c>
      <c r="C61" s="133" t="s">
        <v>4168</v>
      </c>
      <c r="D61" s="127" t="s">
        <v>4169</v>
      </c>
      <c r="E61" s="127" t="s">
        <v>4170</v>
      </c>
      <c r="F61" s="127" t="s">
        <v>4171</v>
      </c>
      <c r="G61" s="127" t="s">
        <v>4172</v>
      </c>
      <c r="H61" s="127" t="s">
        <v>4173</v>
      </c>
      <c r="I61" s="153">
        <v>478</v>
      </c>
      <c r="J61" s="153">
        <v>420</v>
      </c>
      <c r="K61" s="128">
        <v>58</v>
      </c>
      <c r="L61" s="128">
        <v>36</v>
      </c>
      <c r="M61" s="147">
        <v>60.94</v>
      </c>
      <c r="N61" s="149">
        <v>55.4554</v>
      </c>
      <c r="O61" s="149">
        <v>116.3954</v>
      </c>
      <c r="P61" s="147"/>
      <c r="Q61" s="156"/>
    </row>
    <row r="62" ht="16.5" customHeight="1" spans="1:17">
      <c r="A62" s="131" t="s">
        <v>4174</v>
      </c>
      <c r="B62" s="129">
        <v>6</v>
      </c>
      <c r="C62" s="133" t="s">
        <v>4175</v>
      </c>
      <c r="D62" s="127" t="s">
        <v>4176</v>
      </c>
      <c r="E62" s="127" t="s">
        <v>4177</v>
      </c>
      <c r="F62" s="127" t="s">
        <v>4178</v>
      </c>
      <c r="G62" s="127" t="s">
        <v>4179</v>
      </c>
      <c r="H62" s="127" t="s">
        <v>4180</v>
      </c>
      <c r="I62" s="153">
        <v>708</v>
      </c>
      <c r="J62" s="153">
        <v>639</v>
      </c>
      <c r="K62" s="128">
        <v>69</v>
      </c>
      <c r="L62" s="128">
        <v>36</v>
      </c>
      <c r="M62" s="147">
        <v>91.41</v>
      </c>
      <c r="N62" s="149">
        <v>83.1831</v>
      </c>
      <c r="O62" s="149">
        <v>174.5931</v>
      </c>
      <c r="P62" s="147"/>
      <c r="Q62" s="156"/>
    </row>
    <row r="63" ht="16.5" customHeight="1" spans="1:17">
      <c r="A63" s="131" t="s">
        <v>4181</v>
      </c>
      <c r="B63" s="129">
        <v>6</v>
      </c>
      <c r="C63" s="133" t="s">
        <v>4182</v>
      </c>
      <c r="D63" s="127" t="s">
        <v>4183</v>
      </c>
      <c r="E63" s="127" t="s">
        <v>4184</v>
      </c>
      <c r="F63" s="127" t="s">
        <v>4185</v>
      </c>
      <c r="G63" s="127" t="s">
        <v>4186</v>
      </c>
      <c r="H63" s="127" t="s">
        <v>4187</v>
      </c>
      <c r="I63" s="153">
        <v>485</v>
      </c>
      <c r="J63" s="153">
        <v>421</v>
      </c>
      <c r="K63" s="128">
        <v>64</v>
      </c>
      <c r="L63" s="128">
        <v>36</v>
      </c>
      <c r="M63" s="147">
        <v>77.56</v>
      </c>
      <c r="N63" s="149">
        <v>70.5796</v>
      </c>
      <c r="O63" s="149">
        <v>148.1396</v>
      </c>
      <c r="P63" s="147"/>
      <c r="Q63" s="156"/>
    </row>
    <row r="64" ht="16.5" customHeight="1" spans="1:17">
      <c r="A64" s="131" t="s">
        <v>4188</v>
      </c>
      <c r="B64" s="129">
        <v>6</v>
      </c>
      <c r="C64" s="133" t="s">
        <v>4189</v>
      </c>
      <c r="D64" s="127" t="s">
        <v>4190</v>
      </c>
      <c r="E64" s="127" t="s">
        <v>4191</v>
      </c>
      <c r="F64" s="127" t="s">
        <v>4192</v>
      </c>
      <c r="G64" s="127" t="s">
        <v>4193</v>
      </c>
      <c r="H64" s="127" t="s">
        <v>4194</v>
      </c>
      <c r="I64" s="153">
        <v>640</v>
      </c>
      <c r="J64" s="153">
        <v>581</v>
      </c>
      <c r="K64" s="128">
        <v>59</v>
      </c>
      <c r="L64" s="128">
        <v>36</v>
      </c>
      <c r="M64" s="147">
        <v>63.71</v>
      </c>
      <c r="N64" s="149">
        <v>57.9761</v>
      </c>
      <c r="O64" s="149">
        <v>121.6861</v>
      </c>
      <c r="P64" s="147"/>
      <c r="Q64" s="156"/>
    </row>
    <row r="65" ht="16.5" customHeight="1" spans="1:17">
      <c r="A65" s="131" t="s">
        <v>4195</v>
      </c>
      <c r="B65" s="129">
        <v>6</v>
      </c>
      <c r="C65" s="133" t="s">
        <v>4196</v>
      </c>
      <c r="D65" s="127" t="s">
        <v>4197</v>
      </c>
      <c r="E65" s="127" t="s">
        <v>4198</v>
      </c>
      <c r="F65" s="127" t="s">
        <v>4199</v>
      </c>
      <c r="G65" s="127" t="s">
        <v>4200</v>
      </c>
      <c r="H65" s="127" t="s">
        <v>4201</v>
      </c>
      <c r="I65" s="153">
        <v>425</v>
      </c>
      <c r="J65" s="153">
        <v>369</v>
      </c>
      <c r="K65" s="128">
        <v>56</v>
      </c>
      <c r="L65" s="128">
        <v>36</v>
      </c>
      <c r="M65" s="147">
        <v>55.4</v>
      </c>
      <c r="N65" s="149">
        <v>50.414</v>
      </c>
      <c r="O65" s="149">
        <v>105.814</v>
      </c>
      <c r="P65" s="147"/>
      <c r="Q65" s="156"/>
    </row>
    <row r="66" ht="16.5" customHeight="1" spans="1:17">
      <c r="A66" s="131" t="s">
        <v>4202</v>
      </c>
      <c r="B66" s="129">
        <v>6</v>
      </c>
      <c r="C66" s="133" t="s">
        <v>4203</v>
      </c>
      <c r="D66" s="127" t="s">
        <v>1441</v>
      </c>
      <c r="E66" s="127" t="s">
        <v>4204</v>
      </c>
      <c r="F66" s="127" t="s">
        <v>4205</v>
      </c>
      <c r="G66" s="127" t="s">
        <v>4206</v>
      </c>
      <c r="H66" s="127" t="s">
        <v>4207</v>
      </c>
      <c r="I66" s="153">
        <v>583</v>
      </c>
      <c r="J66" s="153">
        <v>527</v>
      </c>
      <c r="K66" s="128">
        <v>56</v>
      </c>
      <c r="L66" s="128">
        <v>36</v>
      </c>
      <c r="M66" s="147">
        <v>55.4</v>
      </c>
      <c r="N66" s="149">
        <v>50.414</v>
      </c>
      <c r="O66" s="149">
        <v>105.814</v>
      </c>
      <c r="P66" s="147"/>
      <c r="Q66" s="156"/>
    </row>
    <row r="67" ht="16.5" customHeight="1" spans="1:257">
      <c r="A67" s="123" t="s">
        <v>85</v>
      </c>
      <c r="B67" s="123"/>
      <c r="C67" s="124"/>
      <c r="D67" s="124"/>
      <c r="E67" s="124"/>
      <c r="F67" s="124"/>
      <c r="G67" s="124"/>
      <c r="H67" s="124"/>
      <c r="I67" s="143"/>
      <c r="J67" s="143"/>
      <c r="K67" s="143"/>
      <c r="L67" s="144"/>
      <c r="M67" s="145"/>
      <c r="N67" s="146"/>
      <c r="O67" s="146"/>
      <c r="P67" s="147"/>
      <c r="Q67" s="156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  <c r="IV67" s="108"/>
      <c r="IW67" s="108"/>
    </row>
    <row r="68" ht="16.5" customHeight="1" spans="1:17">
      <c r="A68" s="129" t="s">
        <v>4208</v>
      </c>
      <c r="B68" s="129">
        <v>6</v>
      </c>
      <c r="C68" s="133" t="s">
        <v>4209</v>
      </c>
      <c r="D68" s="127" t="s">
        <v>4210</v>
      </c>
      <c r="E68" s="127" t="s">
        <v>4211</v>
      </c>
      <c r="F68" s="127" t="s">
        <v>4212</v>
      </c>
      <c r="G68" s="127" t="s">
        <v>4213</v>
      </c>
      <c r="H68" s="127" t="s">
        <v>4214</v>
      </c>
      <c r="I68" s="153">
        <v>243</v>
      </c>
      <c r="J68" s="153">
        <v>199</v>
      </c>
      <c r="K68" s="128">
        <v>44</v>
      </c>
      <c r="L68" s="128">
        <v>36</v>
      </c>
      <c r="M68" s="159">
        <v>22.16</v>
      </c>
      <c r="N68" s="149">
        <v>20.1656</v>
      </c>
      <c r="O68" s="149">
        <v>42.3256</v>
      </c>
      <c r="P68" s="147"/>
      <c r="Q68" s="156"/>
    </row>
    <row r="69" ht="16.5" customHeight="1" spans="1:17">
      <c r="A69" s="129" t="s">
        <v>1766</v>
      </c>
      <c r="B69" s="129">
        <v>6</v>
      </c>
      <c r="C69" s="133" t="s">
        <v>4215</v>
      </c>
      <c r="D69" s="127" t="s">
        <v>4216</v>
      </c>
      <c r="E69" s="127" t="s">
        <v>4217</v>
      </c>
      <c r="F69" s="127" t="s">
        <v>4218</v>
      </c>
      <c r="G69" s="127" t="s">
        <v>4219</v>
      </c>
      <c r="H69" s="127" t="s">
        <v>4220</v>
      </c>
      <c r="I69" s="153">
        <v>171</v>
      </c>
      <c r="J69" s="153">
        <v>127</v>
      </c>
      <c r="K69" s="128">
        <v>44</v>
      </c>
      <c r="L69" s="128">
        <v>36</v>
      </c>
      <c r="M69" s="159">
        <v>22.16</v>
      </c>
      <c r="N69" s="149">
        <v>20.1656</v>
      </c>
      <c r="O69" s="149">
        <v>42.3256</v>
      </c>
      <c r="P69" s="147"/>
      <c r="Q69" s="156"/>
    </row>
    <row r="70" ht="16.5" customHeight="1" spans="1:17">
      <c r="A70" s="128" t="s">
        <v>1877</v>
      </c>
      <c r="B70" s="129">
        <v>6</v>
      </c>
      <c r="C70" s="133" t="s">
        <v>3515</v>
      </c>
      <c r="D70" s="127" t="s">
        <v>3516</v>
      </c>
      <c r="E70" s="127" t="s">
        <v>3517</v>
      </c>
      <c r="F70" s="127" t="s">
        <v>3518</v>
      </c>
      <c r="G70" s="127" t="s">
        <v>1203</v>
      </c>
      <c r="H70" s="127" t="s">
        <v>3519</v>
      </c>
      <c r="I70" s="153">
        <v>2054</v>
      </c>
      <c r="J70" s="153">
        <v>1985</v>
      </c>
      <c r="K70" s="128">
        <v>69</v>
      </c>
      <c r="L70" s="128">
        <v>36</v>
      </c>
      <c r="M70" s="159">
        <v>91.41</v>
      </c>
      <c r="N70" s="149">
        <v>83.1831</v>
      </c>
      <c r="O70" s="149">
        <v>174.5931</v>
      </c>
      <c r="P70" s="147"/>
      <c r="Q70" s="156"/>
    </row>
    <row r="71" ht="16.5" customHeight="1" spans="1:17">
      <c r="A71" s="128" t="s">
        <v>3230</v>
      </c>
      <c r="B71" s="129">
        <v>6</v>
      </c>
      <c r="C71" s="133" t="s">
        <v>3231</v>
      </c>
      <c r="D71" s="127" t="s">
        <v>3232</v>
      </c>
      <c r="E71" s="127" t="s">
        <v>3233</v>
      </c>
      <c r="F71" s="127" t="s">
        <v>3234</v>
      </c>
      <c r="G71" s="127" t="s">
        <v>3235</v>
      </c>
      <c r="H71" s="127" t="s">
        <v>3236</v>
      </c>
      <c r="I71" s="153">
        <v>217</v>
      </c>
      <c r="J71" s="153">
        <v>170</v>
      </c>
      <c r="K71" s="128">
        <v>47</v>
      </c>
      <c r="L71" s="128">
        <v>36</v>
      </c>
      <c r="M71" s="159">
        <v>30.47</v>
      </c>
      <c r="N71" s="149">
        <v>27.7277</v>
      </c>
      <c r="O71" s="149">
        <v>58.1977</v>
      </c>
      <c r="P71" s="147"/>
      <c r="Q71" s="156"/>
    </row>
    <row r="72" ht="16.5" customHeight="1" spans="1:17">
      <c r="A72" s="128" t="s">
        <v>4221</v>
      </c>
      <c r="B72" s="129">
        <v>6</v>
      </c>
      <c r="C72" s="133" t="s">
        <v>4222</v>
      </c>
      <c r="D72" s="127" t="s">
        <v>4223</v>
      </c>
      <c r="E72" s="127" t="s">
        <v>4224</v>
      </c>
      <c r="F72" s="127" t="s">
        <v>4225</v>
      </c>
      <c r="G72" s="127" t="s">
        <v>4226</v>
      </c>
      <c r="H72" s="127" t="s">
        <v>4227</v>
      </c>
      <c r="I72" s="153">
        <v>298</v>
      </c>
      <c r="J72" s="153">
        <v>243</v>
      </c>
      <c r="K72" s="128">
        <v>55</v>
      </c>
      <c r="L72" s="128">
        <v>36</v>
      </c>
      <c r="M72" s="159">
        <v>52.63</v>
      </c>
      <c r="N72" s="149">
        <v>47.8933</v>
      </c>
      <c r="O72" s="149">
        <v>100.5233</v>
      </c>
      <c r="P72" s="147"/>
      <c r="Q72" s="156"/>
    </row>
    <row r="73" ht="16.5" customHeight="1" spans="1:17">
      <c r="A73" s="128" t="s">
        <v>4228</v>
      </c>
      <c r="B73" s="129">
        <v>6</v>
      </c>
      <c r="C73" s="133" t="s">
        <v>4229</v>
      </c>
      <c r="D73" s="127" t="s">
        <v>4230</v>
      </c>
      <c r="E73" s="127" t="s">
        <v>4231</v>
      </c>
      <c r="F73" s="127" t="s">
        <v>4232</v>
      </c>
      <c r="G73" s="127" t="s">
        <v>4233</v>
      </c>
      <c r="H73" s="127" t="s">
        <v>4234</v>
      </c>
      <c r="I73" s="153">
        <v>278</v>
      </c>
      <c r="J73" s="153">
        <v>230</v>
      </c>
      <c r="K73" s="128">
        <v>48</v>
      </c>
      <c r="L73" s="128">
        <v>36</v>
      </c>
      <c r="M73" s="159">
        <v>33.24</v>
      </c>
      <c r="N73" s="149">
        <v>30.2484</v>
      </c>
      <c r="O73" s="149">
        <v>63.4884</v>
      </c>
      <c r="P73" s="147"/>
      <c r="Q73" s="156"/>
    </row>
    <row r="74" ht="16.5" customHeight="1" spans="1:17">
      <c r="A74" s="129" t="s">
        <v>4235</v>
      </c>
      <c r="B74" s="129">
        <v>6</v>
      </c>
      <c r="C74" s="133" t="s">
        <v>4236</v>
      </c>
      <c r="D74" s="127" t="s">
        <v>4237</v>
      </c>
      <c r="E74" s="127" t="s">
        <v>4238</v>
      </c>
      <c r="F74" s="127" t="s">
        <v>4239</v>
      </c>
      <c r="G74" s="127" t="s">
        <v>4240</v>
      </c>
      <c r="H74" s="127" t="s">
        <v>4241</v>
      </c>
      <c r="I74" s="153">
        <v>314</v>
      </c>
      <c r="J74" s="153">
        <v>262</v>
      </c>
      <c r="K74" s="128">
        <v>52</v>
      </c>
      <c r="L74" s="128">
        <v>36</v>
      </c>
      <c r="M74" s="159">
        <v>44.32</v>
      </c>
      <c r="N74" s="149">
        <v>40.3312</v>
      </c>
      <c r="O74" s="149">
        <v>84.6512</v>
      </c>
      <c r="P74" s="147"/>
      <c r="Q74" s="156"/>
    </row>
    <row r="75" ht="16.5" customHeight="1" spans="1:17">
      <c r="A75" s="129" t="s">
        <v>2683</v>
      </c>
      <c r="B75" s="129">
        <v>6</v>
      </c>
      <c r="C75" s="133" t="s">
        <v>2689</v>
      </c>
      <c r="D75" s="127" t="s">
        <v>2684</v>
      </c>
      <c r="E75" s="127" t="s">
        <v>2685</v>
      </c>
      <c r="F75" s="127" t="s">
        <v>2686</v>
      </c>
      <c r="G75" s="127" t="s">
        <v>2687</v>
      </c>
      <c r="H75" s="127" t="s">
        <v>2688</v>
      </c>
      <c r="I75" s="153">
        <v>223</v>
      </c>
      <c r="J75" s="153">
        <v>185</v>
      </c>
      <c r="K75" s="128">
        <v>38</v>
      </c>
      <c r="L75" s="128">
        <v>36</v>
      </c>
      <c r="M75" s="159">
        <v>5.54</v>
      </c>
      <c r="N75" s="149">
        <v>5.0414</v>
      </c>
      <c r="O75" s="149">
        <v>10.5814</v>
      </c>
      <c r="P75" s="147"/>
      <c r="Q75" s="156"/>
    </row>
    <row r="76" ht="16.5" customHeight="1" spans="1:17">
      <c r="A76" s="129" t="s">
        <v>4242</v>
      </c>
      <c r="B76" s="129">
        <v>6</v>
      </c>
      <c r="C76" s="133" t="s">
        <v>4243</v>
      </c>
      <c r="D76" s="127" t="s">
        <v>40</v>
      </c>
      <c r="E76" s="127" t="s">
        <v>4244</v>
      </c>
      <c r="F76" s="127" t="s">
        <v>4245</v>
      </c>
      <c r="G76" s="127" t="s">
        <v>4246</v>
      </c>
      <c r="H76" s="127" t="s">
        <v>4247</v>
      </c>
      <c r="I76" s="153">
        <v>262</v>
      </c>
      <c r="J76" s="153">
        <v>219</v>
      </c>
      <c r="K76" s="128">
        <v>43</v>
      </c>
      <c r="L76" s="128">
        <v>36</v>
      </c>
      <c r="M76" s="159">
        <v>19.39</v>
      </c>
      <c r="N76" s="149">
        <v>17.6449</v>
      </c>
      <c r="O76" s="149">
        <v>37.0349</v>
      </c>
      <c r="P76" s="147"/>
      <c r="Q76" s="156"/>
    </row>
    <row r="77" ht="16.5" customHeight="1" spans="1:17">
      <c r="A77" s="129" t="s">
        <v>4248</v>
      </c>
      <c r="B77" s="129">
        <v>6</v>
      </c>
      <c r="C77" s="133" t="s">
        <v>4249</v>
      </c>
      <c r="D77" s="127" t="s">
        <v>4250</v>
      </c>
      <c r="E77" s="127" t="s">
        <v>4251</v>
      </c>
      <c r="F77" s="127" t="s">
        <v>4252</v>
      </c>
      <c r="G77" s="127" t="s">
        <v>3497</v>
      </c>
      <c r="H77" s="127" t="s">
        <v>4253</v>
      </c>
      <c r="I77" s="153">
        <v>248</v>
      </c>
      <c r="J77" s="153">
        <v>199</v>
      </c>
      <c r="K77" s="128">
        <v>49</v>
      </c>
      <c r="L77" s="128">
        <v>36</v>
      </c>
      <c r="M77" s="159">
        <v>36.01</v>
      </c>
      <c r="N77" s="149">
        <v>32.7691</v>
      </c>
      <c r="O77" s="149">
        <v>68.7791</v>
      </c>
      <c r="P77" s="147"/>
      <c r="Q77" s="147"/>
    </row>
    <row r="78" ht="16.5" customHeight="1" spans="1:17">
      <c r="A78" s="129" t="s">
        <v>86</v>
      </c>
      <c r="B78" s="129">
        <v>1</v>
      </c>
      <c r="C78" s="133" t="s">
        <v>3552</v>
      </c>
      <c r="D78" s="127"/>
      <c r="E78" s="127"/>
      <c r="F78" s="127"/>
      <c r="G78" s="127"/>
      <c r="H78" s="127"/>
      <c r="I78" s="128">
        <v>291</v>
      </c>
      <c r="J78" s="128">
        <v>265</v>
      </c>
      <c r="K78" s="128">
        <v>26</v>
      </c>
      <c r="L78" s="128">
        <v>6</v>
      </c>
      <c r="M78" s="159">
        <v>55.4</v>
      </c>
      <c r="N78" s="149">
        <v>50.414</v>
      </c>
      <c r="O78" s="149">
        <v>105.814</v>
      </c>
      <c r="P78" s="147"/>
      <c r="Q78" s="147"/>
    </row>
    <row r="79" ht="16.5" customHeight="1" spans="1:17">
      <c r="A79" s="128" t="s">
        <v>3556</v>
      </c>
      <c r="B79" s="129">
        <v>6</v>
      </c>
      <c r="C79" s="133" t="s">
        <v>3557</v>
      </c>
      <c r="D79" s="127" t="s">
        <v>3558</v>
      </c>
      <c r="E79" s="127" t="s">
        <v>3559</v>
      </c>
      <c r="F79" s="127" t="s">
        <v>3560</v>
      </c>
      <c r="G79" s="127" t="s">
        <v>3561</v>
      </c>
      <c r="H79" s="127" t="s">
        <v>3562</v>
      </c>
      <c r="I79" s="128">
        <v>2433</v>
      </c>
      <c r="J79" s="128">
        <v>2371</v>
      </c>
      <c r="K79" s="128">
        <v>62</v>
      </c>
      <c r="L79" s="128">
        <v>36</v>
      </c>
      <c r="M79" s="159">
        <v>72.02</v>
      </c>
      <c r="N79" s="149">
        <v>65.5382</v>
      </c>
      <c r="O79" s="149">
        <v>137.5582</v>
      </c>
      <c r="P79" s="147"/>
      <c r="Q79" s="147"/>
    </row>
    <row r="80" ht="16.5" customHeight="1" spans="1:17">
      <c r="A80" s="128" t="s">
        <v>4254</v>
      </c>
      <c r="B80" s="129">
        <v>6</v>
      </c>
      <c r="C80" s="133" t="s">
        <v>4255</v>
      </c>
      <c r="D80" s="127" t="s">
        <v>4256</v>
      </c>
      <c r="E80" s="127" t="s">
        <v>4257</v>
      </c>
      <c r="F80" s="127" t="s">
        <v>4258</v>
      </c>
      <c r="G80" s="127" t="s">
        <v>4259</v>
      </c>
      <c r="H80" s="127" t="s">
        <v>4260</v>
      </c>
      <c r="I80" s="153">
        <v>372</v>
      </c>
      <c r="J80" s="153">
        <v>296</v>
      </c>
      <c r="K80" s="128">
        <v>76</v>
      </c>
      <c r="L80" s="128">
        <v>36</v>
      </c>
      <c r="M80" s="159">
        <v>110.8</v>
      </c>
      <c r="N80" s="149">
        <v>100.828</v>
      </c>
      <c r="O80" s="149">
        <v>211.628</v>
      </c>
      <c r="P80" s="147"/>
      <c r="Q80" s="147"/>
    </row>
    <row r="81" ht="16.5" customHeight="1" spans="1:17">
      <c r="A81" s="128" t="s">
        <v>4261</v>
      </c>
      <c r="B81" s="129">
        <v>6</v>
      </c>
      <c r="C81" s="133" t="s">
        <v>4262</v>
      </c>
      <c r="D81" s="127" t="s">
        <v>4263</v>
      </c>
      <c r="E81" s="127" t="s">
        <v>4264</v>
      </c>
      <c r="F81" s="127" t="s">
        <v>4265</v>
      </c>
      <c r="G81" s="127" t="s">
        <v>4266</v>
      </c>
      <c r="H81" s="127" t="s">
        <v>4267</v>
      </c>
      <c r="I81" s="153">
        <v>266</v>
      </c>
      <c r="J81" s="153">
        <v>220</v>
      </c>
      <c r="K81" s="128">
        <v>46</v>
      </c>
      <c r="L81" s="128">
        <v>36</v>
      </c>
      <c r="M81" s="159">
        <v>27.7</v>
      </c>
      <c r="N81" s="149">
        <v>25.207</v>
      </c>
      <c r="O81" s="149">
        <v>52.907</v>
      </c>
      <c r="P81" s="147"/>
      <c r="Q81" s="147"/>
    </row>
    <row r="82" ht="16.5" customHeight="1" spans="1:257">
      <c r="A82" s="123" t="s">
        <v>594</v>
      </c>
      <c r="B82" s="123"/>
      <c r="C82" s="124"/>
      <c r="D82" s="124"/>
      <c r="E82" s="124"/>
      <c r="F82" s="124"/>
      <c r="G82" s="124"/>
      <c r="H82" s="124"/>
      <c r="I82" s="143"/>
      <c r="J82" s="143"/>
      <c r="K82" s="143"/>
      <c r="L82" s="144"/>
      <c r="M82" s="145"/>
      <c r="N82" s="146"/>
      <c r="O82" s="146"/>
      <c r="P82" s="147"/>
      <c r="Q82" s="156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FP82" s="108"/>
      <c r="FQ82" s="108"/>
      <c r="FR82" s="108"/>
      <c r="FS82" s="108"/>
      <c r="FT82" s="108"/>
      <c r="FU82" s="108"/>
      <c r="FV82" s="108"/>
      <c r="FW82" s="108"/>
      <c r="FX82" s="108"/>
      <c r="FY82" s="108"/>
      <c r="FZ82" s="108"/>
      <c r="GA82" s="108"/>
      <c r="GB82" s="108"/>
      <c r="GC82" s="108"/>
      <c r="GD82" s="108"/>
      <c r="GE82" s="108"/>
      <c r="GF82" s="108"/>
      <c r="GG82" s="108"/>
      <c r="GH82" s="108"/>
      <c r="GI82" s="108"/>
      <c r="GJ82" s="108"/>
      <c r="GK82" s="108"/>
      <c r="GL82" s="108"/>
      <c r="GM82" s="108"/>
      <c r="GN82" s="108"/>
      <c r="GO82" s="108"/>
      <c r="GP82" s="108"/>
      <c r="GQ82" s="108"/>
      <c r="GR82" s="108"/>
      <c r="GS82" s="108"/>
      <c r="GT82" s="108"/>
      <c r="GU82" s="108"/>
      <c r="GV82" s="108"/>
      <c r="GW82" s="108"/>
      <c r="GX82" s="108"/>
      <c r="GY82" s="108"/>
      <c r="GZ82" s="108"/>
      <c r="HA82" s="108"/>
      <c r="HB82" s="108"/>
      <c r="HC82" s="108"/>
      <c r="HD82" s="108"/>
      <c r="HE82" s="108"/>
      <c r="HF82" s="108"/>
      <c r="HG82" s="108"/>
      <c r="HH82" s="108"/>
      <c r="HI82" s="108"/>
      <c r="HJ82" s="108"/>
      <c r="HK82" s="108"/>
      <c r="HL82" s="108"/>
      <c r="HM82" s="108"/>
      <c r="HN82" s="108"/>
      <c r="HO82" s="108"/>
      <c r="HP82" s="108"/>
      <c r="HQ82" s="108"/>
      <c r="HR82" s="108"/>
      <c r="HS82" s="108"/>
      <c r="HT82" s="108"/>
      <c r="HU82" s="108"/>
      <c r="HV82" s="108"/>
      <c r="HW82" s="108"/>
      <c r="HX82" s="108"/>
      <c r="HY82" s="108"/>
      <c r="HZ82" s="108"/>
      <c r="IA82" s="108"/>
      <c r="IB82" s="108"/>
      <c r="IC82" s="108"/>
      <c r="ID82" s="108"/>
      <c r="IE82" s="108"/>
      <c r="IF82" s="108"/>
      <c r="IG82" s="108"/>
      <c r="IH82" s="108"/>
      <c r="II82" s="108"/>
      <c r="IJ82" s="108"/>
      <c r="IK82" s="108"/>
      <c r="IL82" s="108"/>
      <c r="IM82" s="108"/>
      <c r="IN82" s="108"/>
      <c r="IO82" s="108"/>
      <c r="IP82" s="108"/>
      <c r="IQ82" s="108"/>
      <c r="IR82" s="108"/>
      <c r="IS82" s="108"/>
      <c r="IT82" s="108"/>
      <c r="IU82" s="108"/>
      <c r="IV82" s="108"/>
      <c r="IW82" s="108"/>
    </row>
    <row r="83" ht="16.5" customHeight="1" spans="1:17">
      <c r="A83" s="128" t="s">
        <v>4268</v>
      </c>
      <c r="B83" s="129">
        <v>4</v>
      </c>
      <c r="C83" s="133" t="s">
        <v>4269</v>
      </c>
      <c r="D83" s="127" t="s">
        <v>4270</v>
      </c>
      <c r="E83" s="127" t="s">
        <v>4271</v>
      </c>
      <c r="F83" s="127" t="s">
        <v>4272</v>
      </c>
      <c r="G83" s="127"/>
      <c r="H83" s="127"/>
      <c r="I83" s="160">
        <v>758</v>
      </c>
      <c r="J83" s="160">
        <v>731</v>
      </c>
      <c r="K83" s="128">
        <v>27</v>
      </c>
      <c r="L83" s="128">
        <v>24</v>
      </c>
      <c r="M83" s="147">
        <v>8.31</v>
      </c>
      <c r="N83" s="149">
        <v>7.5621</v>
      </c>
      <c r="O83" s="149">
        <v>15.8721</v>
      </c>
      <c r="P83" s="147"/>
      <c r="Q83" s="147"/>
    </row>
    <row r="84" ht="16.5" customHeight="1" spans="1:17">
      <c r="A84" s="128" t="s">
        <v>2111</v>
      </c>
      <c r="B84" s="129">
        <v>4</v>
      </c>
      <c r="C84" s="133" t="s">
        <v>3894</v>
      </c>
      <c r="D84" s="127" t="s">
        <v>3895</v>
      </c>
      <c r="E84" s="127" t="s">
        <v>3896</v>
      </c>
      <c r="F84" s="127" t="s">
        <v>3897</v>
      </c>
      <c r="G84" s="127"/>
      <c r="H84" s="127"/>
      <c r="I84" s="153">
        <v>806</v>
      </c>
      <c r="J84" s="153">
        <v>754</v>
      </c>
      <c r="K84" s="128">
        <v>52</v>
      </c>
      <c r="L84" s="128">
        <v>24</v>
      </c>
      <c r="M84" s="147">
        <v>77.56</v>
      </c>
      <c r="N84" s="149">
        <v>70.5796</v>
      </c>
      <c r="O84" s="149">
        <v>148.1396</v>
      </c>
      <c r="P84" s="147"/>
      <c r="Q84" s="147"/>
    </row>
    <row r="85" ht="16.5" customHeight="1" spans="1:17">
      <c r="A85" s="128" t="s">
        <v>2128</v>
      </c>
      <c r="B85" s="129">
        <v>5</v>
      </c>
      <c r="C85" s="133" t="s">
        <v>3249</v>
      </c>
      <c r="D85" s="127" t="s">
        <v>3250</v>
      </c>
      <c r="E85" s="127" t="s">
        <v>3251</v>
      </c>
      <c r="F85" s="127" t="s">
        <v>3252</v>
      </c>
      <c r="G85" s="127" t="s">
        <v>3253</v>
      </c>
      <c r="H85" s="127"/>
      <c r="I85" s="153">
        <v>992</v>
      </c>
      <c r="J85" s="153">
        <v>953</v>
      </c>
      <c r="K85" s="128">
        <v>39</v>
      </c>
      <c r="L85" s="128">
        <v>30</v>
      </c>
      <c r="M85" s="147">
        <v>24.93</v>
      </c>
      <c r="N85" s="149">
        <v>22.6863</v>
      </c>
      <c r="O85" s="149">
        <v>47.6163</v>
      </c>
      <c r="P85" s="147"/>
      <c r="Q85" s="147"/>
    </row>
    <row r="86" ht="16.5" customHeight="1" spans="1:17">
      <c r="A86" s="128" t="s">
        <v>4273</v>
      </c>
      <c r="B86" s="129">
        <v>6</v>
      </c>
      <c r="C86" s="133" t="s">
        <v>4274</v>
      </c>
      <c r="D86" s="127" t="s">
        <v>4275</v>
      </c>
      <c r="E86" s="127" t="s">
        <v>4276</v>
      </c>
      <c r="F86" s="127" t="s">
        <v>4277</v>
      </c>
      <c r="G86" s="127" t="s">
        <v>4278</v>
      </c>
      <c r="H86" s="127" t="s">
        <v>4279</v>
      </c>
      <c r="I86" s="153">
        <v>1260</v>
      </c>
      <c r="J86" s="153">
        <v>1210</v>
      </c>
      <c r="K86" s="128">
        <v>50</v>
      </c>
      <c r="L86" s="128">
        <v>36</v>
      </c>
      <c r="M86" s="147">
        <v>38.78</v>
      </c>
      <c r="N86" s="149">
        <v>35.2898</v>
      </c>
      <c r="O86" s="149">
        <v>74.0698</v>
      </c>
      <c r="P86" s="147"/>
      <c r="Q86" s="147"/>
    </row>
    <row r="87" ht="16.5" customHeight="1" spans="1:17">
      <c r="A87" s="128" t="s">
        <v>4280</v>
      </c>
      <c r="B87" s="129">
        <v>5</v>
      </c>
      <c r="C87" s="133" t="s">
        <v>4281</v>
      </c>
      <c r="D87" s="127" t="s">
        <v>4282</v>
      </c>
      <c r="E87" s="127" t="s">
        <v>4283</v>
      </c>
      <c r="F87" s="127" t="s">
        <v>4284</v>
      </c>
      <c r="G87" s="127" t="s">
        <v>4285</v>
      </c>
      <c r="H87" s="127"/>
      <c r="I87" s="153">
        <v>1394</v>
      </c>
      <c r="J87" s="153">
        <v>1341</v>
      </c>
      <c r="K87" s="128">
        <v>53</v>
      </c>
      <c r="L87" s="128">
        <v>30</v>
      </c>
      <c r="M87" s="147">
        <v>63.71</v>
      </c>
      <c r="N87" s="149">
        <v>57.9761</v>
      </c>
      <c r="O87" s="149">
        <v>121.6861</v>
      </c>
      <c r="P87" s="147"/>
      <c r="Q87" s="147"/>
    </row>
    <row r="88" ht="16.5" customHeight="1" spans="1:17">
      <c r="A88" s="128" t="s">
        <v>3576</v>
      </c>
      <c r="B88" s="129">
        <v>6</v>
      </c>
      <c r="C88" s="133" t="s">
        <v>3577</v>
      </c>
      <c r="D88" s="127" t="s">
        <v>3578</v>
      </c>
      <c r="E88" s="127" t="s">
        <v>3579</v>
      </c>
      <c r="F88" s="127" t="s">
        <v>3580</v>
      </c>
      <c r="G88" s="127" t="s">
        <v>3581</v>
      </c>
      <c r="H88" s="127" t="s">
        <v>3582</v>
      </c>
      <c r="I88" s="153">
        <v>1391</v>
      </c>
      <c r="J88" s="153">
        <v>1345</v>
      </c>
      <c r="K88" s="128">
        <v>46</v>
      </c>
      <c r="L88" s="128">
        <v>36</v>
      </c>
      <c r="M88" s="147">
        <v>27.7</v>
      </c>
      <c r="N88" s="149">
        <v>25.207</v>
      </c>
      <c r="O88" s="149">
        <v>52.907</v>
      </c>
      <c r="P88" s="147"/>
      <c r="Q88" s="147"/>
    </row>
    <row r="89" ht="16.5" customHeight="1" spans="1:17">
      <c r="A89" s="128" t="s">
        <v>4286</v>
      </c>
      <c r="B89" s="129">
        <v>6</v>
      </c>
      <c r="C89" s="133" t="s">
        <v>4287</v>
      </c>
      <c r="D89" s="127" t="s">
        <v>4288</v>
      </c>
      <c r="E89" s="127" t="s">
        <v>4289</v>
      </c>
      <c r="F89" s="127" t="s">
        <v>4290</v>
      </c>
      <c r="G89" s="127" t="s">
        <v>4291</v>
      </c>
      <c r="H89" s="127" t="s">
        <v>4292</v>
      </c>
      <c r="I89" s="153">
        <v>1397</v>
      </c>
      <c r="J89" s="153">
        <v>1357</v>
      </c>
      <c r="K89" s="128">
        <v>40</v>
      </c>
      <c r="L89" s="128">
        <v>36</v>
      </c>
      <c r="M89" s="147">
        <v>11.08</v>
      </c>
      <c r="N89" s="149">
        <v>10.0828</v>
      </c>
      <c r="O89" s="149">
        <v>21.1628</v>
      </c>
      <c r="P89" s="147"/>
      <c r="Q89" s="147"/>
    </row>
    <row r="90" ht="16.5" customHeight="1" spans="1:17">
      <c r="A90" s="128" t="s">
        <v>3260</v>
      </c>
      <c r="B90" s="129">
        <v>6</v>
      </c>
      <c r="C90" s="133" t="s">
        <v>3261</v>
      </c>
      <c r="D90" s="127" t="s">
        <v>3262</v>
      </c>
      <c r="E90" s="127" t="s">
        <v>3263</v>
      </c>
      <c r="F90" s="127" t="s">
        <v>3264</v>
      </c>
      <c r="G90" s="127" t="s">
        <v>3265</v>
      </c>
      <c r="H90" s="127" t="s">
        <v>3266</v>
      </c>
      <c r="I90" s="153">
        <v>1460</v>
      </c>
      <c r="J90" s="153">
        <v>1418</v>
      </c>
      <c r="K90" s="128">
        <v>42</v>
      </c>
      <c r="L90" s="128">
        <v>36</v>
      </c>
      <c r="M90" s="147">
        <v>16.62</v>
      </c>
      <c r="N90" s="149">
        <v>15.1242</v>
      </c>
      <c r="O90" s="149">
        <v>31.7442</v>
      </c>
      <c r="P90" s="147"/>
      <c r="Q90" s="147"/>
    </row>
    <row r="91" ht="16.5" customHeight="1" spans="1:17">
      <c r="A91" s="128" t="s">
        <v>4293</v>
      </c>
      <c r="B91" s="129">
        <v>6</v>
      </c>
      <c r="C91" s="133" t="s">
        <v>4294</v>
      </c>
      <c r="D91" s="127" t="s">
        <v>4295</v>
      </c>
      <c r="E91" s="127" t="s">
        <v>4296</v>
      </c>
      <c r="F91" s="127" t="s">
        <v>4297</v>
      </c>
      <c r="G91" s="127" t="s">
        <v>4298</v>
      </c>
      <c r="H91" s="127" t="s">
        <v>4299</v>
      </c>
      <c r="I91" s="153">
        <v>1406</v>
      </c>
      <c r="J91" s="153">
        <v>1349</v>
      </c>
      <c r="K91" s="128">
        <v>57</v>
      </c>
      <c r="L91" s="128">
        <v>36</v>
      </c>
      <c r="M91" s="147">
        <v>58.17</v>
      </c>
      <c r="N91" s="149">
        <v>52.9347</v>
      </c>
      <c r="O91" s="149">
        <v>111.1047</v>
      </c>
      <c r="P91" s="147"/>
      <c r="Q91" s="147"/>
    </row>
    <row r="92" ht="16.5" customHeight="1" spans="1:17">
      <c r="A92" s="128" t="s">
        <v>2246</v>
      </c>
      <c r="B92" s="129">
        <v>6</v>
      </c>
      <c r="C92" s="133" t="s">
        <v>2247</v>
      </c>
      <c r="D92" s="127" t="s">
        <v>2248</v>
      </c>
      <c r="E92" s="127" t="s">
        <v>2249</v>
      </c>
      <c r="F92" s="127" t="s">
        <v>2250</v>
      </c>
      <c r="G92" s="127" t="s">
        <v>2251</v>
      </c>
      <c r="H92" s="127" t="s">
        <v>2252</v>
      </c>
      <c r="I92" s="153">
        <v>1376</v>
      </c>
      <c r="J92" s="153">
        <v>1338</v>
      </c>
      <c r="K92" s="128">
        <v>38</v>
      </c>
      <c r="L92" s="128">
        <v>36</v>
      </c>
      <c r="M92" s="147">
        <v>5.54</v>
      </c>
      <c r="N92" s="149">
        <v>5.0414</v>
      </c>
      <c r="O92" s="149">
        <v>10.5814</v>
      </c>
      <c r="P92" s="147"/>
      <c r="Q92" s="147"/>
    </row>
    <row r="93" ht="16.5" customHeight="1" spans="1:17">
      <c r="A93" s="128" t="s">
        <v>621</v>
      </c>
      <c r="B93" s="129">
        <v>6</v>
      </c>
      <c r="C93" s="127" t="s">
        <v>4300</v>
      </c>
      <c r="D93" s="127" t="s">
        <v>4301</v>
      </c>
      <c r="E93" s="127" t="s">
        <v>4302</v>
      </c>
      <c r="F93" s="127" t="s">
        <v>4303</v>
      </c>
      <c r="G93" s="127" t="s">
        <v>4304</v>
      </c>
      <c r="H93" s="127" t="s">
        <v>4305</v>
      </c>
      <c r="I93" s="153">
        <v>1100</v>
      </c>
      <c r="J93" s="153">
        <v>1061</v>
      </c>
      <c r="K93" s="128">
        <v>39</v>
      </c>
      <c r="L93" s="128">
        <v>36</v>
      </c>
      <c r="M93" s="147">
        <v>8.31</v>
      </c>
      <c r="N93" s="149">
        <v>7.5621</v>
      </c>
      <c r="O93" s="149">
        <v>15.8721</v>
      </c>
      <c r="P93" s="147"/>
      <c r="Q93" s="147"/>
    </row>
    <row r="94" ht="16.5" customHeight="1" spans="1:17">
      <c r="A94" s="128" t="s">
        <v>2717</v>
      </c>
      <c r="B94" s="129">
        <v>5</v>
      </c>
      <c r="C94" s="127" t="s">
        <v>2718</v>
      </c>
      <c r="D94" s="127" t="s">
        <v>2720</v>
      </c>
      <c r="E94" s="127" t="s">
        <v>2721</v>
      </c>
      <c r="F94" s="127" t="s">
        <v>2722</v>
      </c>
      <c r="G94" s="127" t="s">
        <v>2723</v>
      </c>
      <c r="H94" s="127"/>
      <c r="I94" s="128">
        <v>1199</v>
      </c>
      <c r="J94" s="128">
        <v>1151</v>
      </c>
      <c r="K94" s="128">
        <v>48</v>
      </c>
      <c r="L94" s="128">
        <v>30</v>
      </c>
      <c r="M94" s="147">
        <v>49.86</v>
      </c>
      <c r="N94" s="149">
        <v>45.3726</v>
      </c>
      <c r="O94" s="149">
        <v>95.2326</v>
      </c>
      <c r="P94" s="147"/>
      <c r="Q94" s="147"/>
    </row>
    <row r="95" ht="16.5" customHeight="1" spans="1:257">
      <c r="A95" s="123" t="s">
        <v>628</v>
      </c>
      <c r="B95" s="123"/>
      <c r="C95" s="124"/>
      <c r="D95" s="124"/>
      <c r="E95" s="124"/>
      <c r="F95" s="124"/>
      <c r="G95" s="124"/>
      <c r="H95" s="124"/>
      <c r="I95" s="143"/>
      <c r="J95" s="143"/>
      <c r="K95" s="143"/>
      <c r="L95" s="144"/>
      <c r="M95" s="145"/>
      <c r="N95" s="146"/>
      <c r="O95" s="146"/>
      <c r="P95" s="147"/>
      <c r="Q95" s="156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08"/>
      <c r="EA95" s="108"/>
      <c r="EB95" s="108"/>
      <c r="EC95" s="108"/>
      <c r="ED95" s="108"/>
      <c r="EE95" s="108"/>
      <c r="EF95" s="108"/>
      <c r="EG95" s="108"/>
      <c r="EH95" s="108"/>
      <c r="EI95" s="108"/>
      <c r="EJ95" s="108"/>
      <c r="EK95" s="108"/>
      <c r="EL95" s="108"/>
      <c r="EM95" s="108"/>
      <c r="EN95" s="108"/>
      <c r="EO95" s="108"/>
      <c r="EP95" s="108"/>
      <c r="EQ95" s="108"/>
      <c r="ER95" s="108"/>
      <c r="ES95" s="108"/>
      <c r="ET95" s="108"/>
      <c r="EU95" s="108"/>
      <c r="EV95" s="108"/>
      <c r="EW95" s="108"/>
      <c r="EX95" s="108"/>
      <c r="EY95" s="108"/>
      <c r="EZ95" s="108"/>
      <c r="FA95" s="108"/>
      <c r="FB95" s="108"/>
      <c r="FC95" s="108"/>
      <c r="FD95" s="108"/>
      <c r="FE95" s="108"/>
      <c r="FF95" s="108"/>
      <c r="FG95" s="108"/>
      <c r="FH95" s="108"/>
      <c r="FI95" s="108"/>
      <c r="FJ95" s="108"/>
      <c r="FK95" s="108"/>
      <c r="FL95" s="108"/>
      <c r="FM95" s="108"/>
      <c r="FN95" s="108"/>
      <c r="FO95" s="108"/>
      <c r="FP95" s="108"/>
      <c r="FQ95" s="108"/>
      <c r="FR95" s="108"/>
      <c r="FS95" s="108"/>
      <c r="FT95" s="108"/>
      <c r="FU95" s="108"/>
      <c r="FV95" s="108"/>
      <c r="FW95" s="108"/>
      <c r="FX95" s="108"/>
      <c r="FY95" s="108"/>
      <c r="FZ95" s="108"/>
      <c r="GA95" s="108"/>
      <c r="GB95" s="108"/>
      <c r="GC95" s="108"/>
      <c r="GD95" s="108"/>
      <c r="GE95" s="108"/>
      <c r="GF95" s="108"/>
      <c r="GG95" s="108"/>
      <c r="GH95" s="108"/>
      <c r="GI95" s="108"/>
      <c r="GJ95" s="108"/>
      <c r="GK95" s="108"/>
      <c r="GL95" s="108"/>
      <c r="GM95" s="108"/>
      <c r="GN95" s="108"/>
      <c r="GO95" s="108"/>
      <c r="GP95" s="108"/>
      <c r="GQ95" s="108"/>
      <c r="GR95" s="108"/>
      <c r="GS95" s="108"/>
      <c r="GT95" s="108"/>
      <c r="GU95" s="108"/>
      <c r="GV95" s="108"/>
      <c r="GW95" s="108"/>
      <c r="GX95" s="108"/>
      <c r="GY95" s="108"/>
      <c r="GZ95" s="108"/>
      <c r="HA95" s="108"/>
      <c r="HB95" s="108"/>
      <c r="HC95" s="108"/>
      <c r="HD95" s="108"/>
      <c r="HE95" s="108"/>
      <c r="HF95" s="108"/>
      <c r="HG95" s="108"/>
      <c r="HH95" s="108"/>
      <c r="HI95" s="108"/>
      <c r="HJ95" s="108"/>
      <c r="HK95" s="108"/>
      <c r="HL95" s="108"/>
      <c r="HM95" s="108"/>
      <c r="HN95" s="108"/>
      <c r="HO95" s="108"/>
      <c r="HP95" s="108"/>
      <c r="HQ95" s="108"/>
      <c r="HR95" s="108"/>
      <c r="HS95" s="108"/>
      <c r="HT95" s="108"/>
      <c r="HU95" s="108"/>
      <c r="HV95" s="108"/>
      <c r="HW95" s="108"/>
      <c r="HX95" s="108"/>
      <c r="HY95" s="108"/>
      <c r="HZ95" s="108"/>
      <c r="IA95" s="108"/>
      <c r="IB95" s="108"/>
      <c r="IC95" s="108"/>
      <c r="ID95" s="108"/>
      <c r="IE95" s="108"/>
      <c r="IF95" s="108"/>
      <c r="IG95" s="108"/>
      <c r="IH95" s="108"/>
      <c r="II95" s="108"/>
      <c r="IJ95" s="108"/>
      <c r="IK95" s="108"/>
      <c r="IL95" s="108"/>
      <c r="IM95" s="108"/>
      <c r="IN95" s="108"/>
      <c r="IO95" s="108"/>
      <c r="IP95" s="108"/>
      <c r="IQ95" s="108"/>
      <c r="IR95" s="108"/>
      <c r="IS95" s="108"/>
      <c r="IT95" s="108"/>
      <c r="IU95" s="108"/>
      <c r="IV95" s="108"/>
      <c r="IW95" s="108"/>
    </row>
    <row r="96" ht="16.5" customHeight="1" spans="1:17">
      <c r="A96" s="128" t="s">
        <v>2288</v>
      </c>
      <c r="B96" s="129">
        <v>6</v>
      </c>
      <c r="C96" s="133" t="s">
        <v>2289</v>
      </c>
      <c r="D96" s="127" t="s">
        <v>2290</v>
      </c>
      <c r="E96" s="127" t="s">
        <v>2291</v>
      </c>
      <c r="F96" s="127" t="s">
        <v>2292</v>
      </c>
      <c r="G96" s="127" t="s">
        <v>2293</v>
      </c>
      <c r="H96" s="127" t="s">
        <v>526</v>
      </c>
      <c r="I96" s="153">
        <v>1513</v>
      </c>
      <c r="J96" s="153">
        <v>1458</v>
      </c>
      <c r="K96" s="128">
        <v>55</v>
      </c>
      <c r="L96" s="128">
        <v>36</v>
      </c>
      <c r="M96" s="147">
        <v>52.63</v>
      </c>
      <c r="N96" s="149">
        <v>47.8933</v>
      </c>
      <c r="O96" s="149">
        <v>100.5233</v>
      </c>
      <c r="P96" s="147"/>
      <c r="Q96" s="147"/>
    </row>
    <row r="97" ht="16.5" customHeight="1" spans="1:17">
      <c r="A97" s="128" t="s">
        <v>3280</v>
      </c>
      <c r="B97" s="129">
        <v>6</v>
      </c>
      <c r="C97" s="133" t="s">
        <v>3281</v>
      </c>
      <c r="D97" s="127" t="s">
        <v>3282</v>
      </c>
      <c r="E97" s="127" t="s">
        <v>3283</v>
      </c>
      <c r="F97" s="127" t="s">
        <v>3284</v>
      </c>
      <c r="G97" s="127" t="s">
        <v>3285</v>
      </c>
      <c r="H97" s="127" t="s">
        <v>3286</v>
      </c>
      <c r="I97" s="153">
        <v>1331</v>
      </c>
      <c r="J97" s="153">
        <v>1290</v>
      </c>
      <c r="K97" s="128">
        <v>41</v>
      </c>
      <c r="L97" s="128">
        <v>36</v>
      </c>
      <c r="M97" s="147">
        <v>13.85</v>
      </c>
      <c r="N97" s="149">
        <v>12.6035</v>
      </c>
      <c r="O97" s="149">
        <v>26.4535</v>
      </c>
      <c r="P97" s="147"/>
      <c r="Q97" s="147"/>
    </row>
    <row r="98" ht="16.5" customHeight="1" spans="1:17">
      <c r="A98" s="128" t="s">
        <v>3287</v>
      </c>
      <c r="B98" s="129">
        <v>5</v>
      </c>
      <c r="C98" s="133" t="s">
        <v>3289</v>
      </c>
      <c r="D98" s="127" t="s">
        <v>3290</v>
      </c>
      <c r="E98" s="127" t="s">
        <v>3291</v>
      </c>
      <c r="F98" s="127" t="s">
        <v>3292</v>
      </c>
      <c r="G98" s="127" t="s">
        <v>3293</v>
      </c>
      <c r="H98" s="127"/>
      <c r="I98" s="153">
        <v>1074</v>
      </c>
      <c r="J98" s="153">
        <v>1043</v>
      </c>
      <c r="K98" s="128">
        <v>31</v>
      </c>
      <c r="L98" s="128">
        <v>30</v>
      </c>
      <c r="M98" s="147">
        <v>2.77</v>
      </c>
      <c r="N98" s="149">
        <v>2.5207</v>
      </c>
      <c r="O98" s="149">
        <v>5.2907</v>
      </c>
      <c r="P98" s="147"/>
      <c r="Q98" s="147"/>
    </row>
    <row r="99" ht="16.5" customHeight="1" spans="1:17">
      <c r="A99" s="128" t="s">
        <v>636</v>
      </c>
      <c r="B99" s="129">
        <v>5</v>
      </c>
      <c r="C99" s="133" t="s">
        <v>637</v>
      </c>
      <c r="D99" s="127" t="s">
        <v>638</v>
      </c>
      <c r="E99" s="127" t="s">
        <v>639</v>
      </c>
      <c r="F99" s="127" t="s">
        <v>640</v>
      </c>
      <c r="G99" s="127" t="s">
        <v>642</v>
      </c>
      <c r="H99" s="127"/>
      <c r="I99" s="153">
        <v>1456</v>
      </c>
      <c r="J99" s="153">
        <v>1408</v>
      </c>
      <c r="K99" s="128">
        <v>48</v>
      </c>
      <c r="L99" s="128">
        <v>30</v>
      </c>
      <c r="M99" s="147">
        <v>49.86</v>
      </c>
      <c r="N99" s="149">
        <v>45.3726</v>
      </c>
      <c r="O99" s="149">
        <v>95.2326</v>
      </c>
      <c r="P99" s="147"/>
      <c r="Q99" s="147"/>
    </row>
    <row r="100" ht="16.5" customHeight="1" spans="1:17">
      <c r="A100" s="128" t="s">
        <v>2328</v>
      </c>
      <c r="B100" s="129">
        <v>6</v>
      </c>
      <c r="C100" s="133" t="s">
        <v>4306</v>
      </c>
      <c r="D100" s="127" t="s">
        <v>4307</v>
      </c>
      <c r="E100" s="127" t="s">
        <v>4308</v>
      </c>
      <c r="F100" s="127" t="s">
        <v>4309</v>
      </c>
      <c r="G100" s="127" t="s">
        <v>4310</v>
      </c>
      <c r="H100" s="127" t="s">
        <v>4311</v>
      </c>
      <c r="I100" s="153">
        <v>1094</v>
      </c>
      <c r="J100" s="153">
        <v>1055</v>
      </c>
      <c r="K100" s="128">
        <v>39</v>
      </c>
      <c r="L100" s="128">
        <v>36</v>
      </c>
      <c r="M100" s="147">
        <v>8.31</v>
      </c>
      <c r="N100" s="149">
        <v>7.5621</v>
      </c>
      <c r="O100" s="149">
        <v>15.8721</v>
      </c>
      <c r="P100" s="147"/>
      <c r="Q100" s="147"/>
    </row>
    <row r="101" ht="16.5" customHeight="1" spans="1:17">
      <c r="A101" s="128" t="s">
        <v>3596</v>
      </c>
      <c r="B101" s="129">
        <v>6</v>
      </c>
      <c r="C101" s="133" t="s">
        <v>3597</v>
      </c>
      <c r="D101" s="127" t="s">
        <v>3598</v>
      </c>
      <c r="E101" s="127" t="s">
        <v>3599</v>
      </c>
      <c r="F101" s="127" t="s">
        <v>3600</v>
      </c>
      <c r="G101" s="127" t="s">
        <v>3601</v>
      </c>
      <c r="H101" s="127" t="s">
        <v>3602</v>
      </c>
      <c r="I101" s="153">
        <v>1239</v>
      </c>
      <c r="J101" s="153">
        <v>1193</v>
      </c>
      <c r="K101" s="128">
        <v>46</v>
      </c>
      <c r="L101" s="128">
        <v>36</v>
      </c>
      <c r="M101" s="147">
        <v>27.7</v>
      </c>
      <c r="N101" s="149">
        <v>25.207</v>
      </c>
      <c r="O101" s="149">
        <v>52.907</v>
      </c>
      <c r="P101" s="147"/>
      <c r="Q101" s="147"/>
    </row>
    <row r="102" ht="16.5" customHeight="1" spans="1:17">
      <c r="A102" s="128" t="s">
        <v>664</v>
      </c>
      <c r="B102" s="129">
        <v>6</v>
      </c>
      <c r="C102" s="133" t="s">
        <v>665</v>
      </c>
      <c r="D102" s="127" t="s">
        <v>666</v>
      </c>
      <c r="E102" s="127" t="s">
        <v>667</v>
      </c>
      <c r="F102" s="127" t="s">
        <v>668</v>
      </c>
      <c r="G102" s="127" t="s">
        <v>669</v>
      </c>
      <c r="H102" s="127" t="s">
        <v>670</v>
      </c>
      <c r="I102" s="153">
        <v>1480</v>
      </c>
      <c r="J102" s="153">
        <v>1435</v>
      </c>
      <c r="K102" s="128">
        <v>45</v>
      </c>
      <c r="L102" s="128">
        <v>36</v>
      </c>
      <c r="M102" s="147">
        <v>24.93</v>
      </c>
      <c r="N102" s="149">
        <v>22.6863</v>
      </c>
      <c r="O102" s="149">
        <v>47.6163</v>
      </c>
      <c r="P102" s="147"/>
      <c r="Q102" s="147"/>
    </row>
    <row r="103" ht="16.5" customHeight="1" spans="1:17">
      <c r="A103" s="128" t="s">
        <v>3603</v>
      </c>
      <c r="B103" s="129">
        <v>5</v>
      </c>
      <c r="C103" s="133" t="s">
        <v>3604</v>
      </c>
      <c r="D103" s="127" t="s">
        <v>3606</v>
      </c>
      <c r="E103" s="127" t="s">
        <v>3607</v>
      </c>
      <c r="F103" s="127" t="s">
        <v>3608</v>
      </c>
      <c r="G103" s="127" t="s">
        <v>3609</v>
      </c>
      <c r="H103" s="127"/>
      <c r="I103" s="153">
        <v>1159</v>
      </c>
      <c r="J103" s="153">
        <v>1114</v>
      </c>
      <c r="K103" s="128">
        <v>45</v>
      </c>
      <c r="L103" s="128">
        <v>30</v>
      </c>
      <c r="M103" s="147">
        <v>41.55</v>
      </c>
      <c r="N103" s="149">
        <v>37.8105</v>
      </c>
      <c r="O103" s="149">
        <v>79.3605</v>
      </c>
      <c r="P103" s="147"/>
      <c r="Q103" s="147"/>
    </row>
    <row r="104" ht="16.5" customHeight="1" spans="1:17">
      <c r="A104" s="128" t="s">
        <v>678</v>
      </c>
      <c r="B104" s="129">
        <v>6</v>
      </c>
      <c r="C104" s="133" t="s">
        <v>679</v>
      </c>
      <c r="D104" s="127" t="s">
        <v>680</v>
      </c>
      <c r="E104" s="127" t="s">
        <v>681</v>
      </c>
      <c r="F104" s="127" t="s">
        <v>683</v>
      </c>
      <c r="G104" s="127" t="s">
        <v>684</v>
      </c>
      <c r="H104" s="127" t="s">
        <v>4312</v>
      </c>
      <c r="I104" s="153">
        <v>1069</v>
      </c>
      <c r="J104" s="153">
        <v>1026</v>
      </c>
      <c r="K104" s="128">
        <v>43</v>
      </c>
      <c r="L104" s="128">
        <v>36</v>
      </c>
      <c r="M104" s="147">
        <v>19.39</v>
      </c>
      <c r="N104" s="149">
        <v>17.6449</v>
      </c>
      <c r="O104" s="149">
        <v>37.0349</v>
      </c>
      <c r="P104" s="147"/>
      <c r="Q104" s="147" t="s">
        <v>4313</v>
      </c>
    </row>
    <row r="105" ht="16.5" customHeight="1" spans="1:17">
      <c r="A105" s="128" t="s">
        <v>4314</v>
      </c>
      <c r="B105" s="129">
        <v>6</v>
      </c>
      <c r="C105" s="133" t="s">
        <v>4315</v>
      </c>
      <c r="D105" s="127" t="s">
        <v>4316</v>
      </c>
      <c r="E105" s="127" t="s">
        <v>4317</v>
      </c>
      <c r="F105" s="127" t="s">
        <v>4318</v>
      </c>
      <c r="G105" s="127" t="s">
        <v>4319</v>
      </c>
      <c r="H105" s="127" t="s">
        <v>4320</v>
      </c>
      <c r="I105" s="153">
        <v>694</v>
      </c>
      <c r="J105" s="153">
        <v>641</v>
      </c>
      <c r="K105" s="128">
        <v>53</v>
      </c>
      <c r="L105" s="128">
        <v>36</v>
      </c>
      <c r="M105" s="147">
        <v>47.09</v>
      </c>
      <c r="N105" s="149">
        <v>42.8519</v>
      </c>
      <c r="O105" s="149">
        <v>89.9419</v>
      </c>
      <c r="P105" s="147"/>
      <c r="Q105" s="147" t="s">
        <v>4313</v>
      </c>
    </row>
    <row r="106" ht="16.5" customHeight="1" spans="1:17">
      <c r="A106" s="128" t="s">
        <v>4321</v>
      </c>
      <c r="B106" s="129">
        <v>6</v>
      </c>
      <c r="C106" s="133" t="s">
        <v>4322</v>
      </c>
      <c r="D106" s="127" t="s">
        <v>4323</v>
      </c>
      <c r="E106" s="127" t="s">
        <v>4324</v>
      </c>
      <c r="F106" s="127" t="s">
        <v>4325</v>
      </c>
      <c r="G106" s="127" t="s">
        <v>4326</v>
      </c>
      <c r="H106" s="127" t="s">
        <v>4327</v>
      </c>
      <c r="I106" s="153">
        <v>1346</v>
      </c>
      <c r="J106" s="153">
        <v>1287</v>
      </c>
      <c r="K106" s="128">
        <v>59</v>
      </c>
      <c r="L106" s="128">
        <v>36</v>
      </c>
      <c r="M106" s="147">
        <v>63.71</v>
      </c>
      <c r="N106" s="149">
        <v>57.9761</v>
      </c>
      <c r="O106" s="149">
        <v>121.6861</v>
      </c>
      <c r="P106" s="147"/>
      <c r="Q106" s="147" t="s">
        <v>4313</v>
      </c>
    </row>
    <row r="107" ht="16.5" customHeight="1" spans="1:257">
      <c r="A107" s="123" t="s">
        <v>204</v>
      </c>
      <c r="B107" s="123"/>
      <c r="C107" s="124"/>
      <c r="D107" s="124"/>
      <c r="E107" s="124"/>
      <c r="F107" s="124"/>
      <c r="G107" s="124"/>
      <c r="H107" s="124"/>
      <c r="I107" s="143"/>
      <c r="J107" s="143"/>
      <c r="K107" s="143"/>
      <c r="L107" s="144"/>
      <c r="M107" s="145"/>
      <c r="N107" s="146"/>
      <c r="O107" s="146"/>
      <c r="P107" s="147"/>
      <c r="Q107" s="156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  <c r="BY107" s="108"/>
      <c r="BZ107" s="108"/>
      <c r="CA107" s="108"/>
      <c r="CB107" s="108"/>
      <c r="CC107" s="108"/>
      <c r="CD107" s="108"/>
      <c r="CE107" s="108"/>
      <c r="CF107" s="108"/>
      <c r="CG107" s="108"/>
      <c r="CH107" s="108"/>
      <c r="CI107" s="108"/>
      <c r="CJ107" s="108"/>
      <c r="CK107" s="108"/>
      <c r="CL107" s="108"/>
      <c r="CM107" s="108"/>
      <c r="CN107" s="108"/>
      <c r="CO107" s="108"/>
      <c r="CP107" s="108"/>
      <c r="CQ107" s="108"/>
      <c r="CR107" s="108"/>
      <c r="CS107" s="108"/>
      <c r="CT107" s="108"/>
      <c r="CU107" s="108"/>
      <c r="CV107" s="108"/>
      <c r="CW107" s="108"/>
      <c r="CX107" s="108"/>
      <c r="CY107" s="108"/>
      <c r="CZ107" s="108"/>
      <c r="DA107" s="108"/>
      <c r="DB107" s="108"/>
      <c r="DC107" s="108"/>
      <c r="DD107" s="108"/>
      <c r="DE107" s="108"/>
      <c r="DF107" s="108"/>
      <c r="DG107" s="108"/>
      <c r="DH107" s="108"/>
      <c r="DI107" s="108"/>
      <c r="DJ107" s="108"/>
      <c r="DK107" s="108"/>
      <c r="DL107" s="108"/>
      <c r="DM107" s="108"/>
      <c r="DN107" s="108"/>
      <c r="DO107" s="108"/>
      <c r="DP107" s="108"/>
      <c r="DQ107" s="108"/>
      <c r="DR107" s="108"/>
      <c r="DS107" s="108"/>
      <c r="DT107" s="108"/>
      <c r="DU107" s="108"/>
      <c r="DV107" s="108"/>
      <c r="DW107" s="108"/>
      <c r="DX107" s="108"/>
      <c r="DY107" s="108"/>
      <c r="DZ107" s="108"/>
      <c r="EA107" s="108"/>
      <c r="EB107" s="108"/>
      <c r="EC107" s="108"/>
      <c r="ED107" s="108"/>
      <c r="EE107" s="108"/>
      <c r="EF107" s="108"/>
      <c r="EG107" s="108"/>
      <c r="EH107" s="108"/>
      <c r="EI107" s="108"/>
      <c r="EJ107" s="108"/>
      <c r="EK107" s="108"/>
      <c r="EL107" s="108"/>
      <c r="EM107" s="108"/>
      <c r="EN107" s="108"/>
      <c r="EO107" s="108"/>
      <c r="EP107" s="108"/>
      <c r="EQ107" s="108"/>
      <c r="ER107" s="108"/>
      <c r="ES107" s="108"/>
      <c r="ET107" s="108"/>
      <c r="EU107" s="108"/>
      <c r="EV107" s="108"/>
      <c r="EW107" s="108"/>
      <c r="EX107" s="108"/>
      <c r="EY107" s="108"/>
      <c r="EZ107" s="108"/>
      <c r="FA107" s="108"/>
      <c r="FB107" s="108"/>
      <c r="FC107" s="108"/>
      <c r="FD107" s="108"/>
      <c r="FE107" s="108"/>
      <c r="FF107" s="108"/>
      <c r="FG107" s="108"/>
      <c r="FH107" s="108"/>
      <c r="FI107" s="108"/>
      <c r="FJ107" s="108"/>
      <c r="FK107" s="108"/>
      <c r="FL107" s="108"/>
      <c r="FM107" s="108"/>
      <c r="FN107" s="108"/>
      <c r="FO107" s="108"/>
      <c r="FP107" s="108"/>
      <c r="FQ107" s="108"/>
      <c r="FR107" s="108"/>
      <c r="FS107" s="108"/>
      <c r="FT107" s="108"/>
      <c r="FU107" s="108"/>
      <c r="FV107" s="108"/>
      <c r="FW107" s="108"/>
      <c r="FX107" s="108"/>
      <c r="FY107" s="108"/>
      <c r="FZ107" s="108"/>
      <c r="GA107" s="108"/>
      <c r="GB107" s="108"/>
      <c r="GC107" s="108"/>
      <c r="GD107" s="108"/>
      <c r="GE107" s="108"/>
      <c r="GF107" s="108"/>
      <c r="GG107" s="108"/>
      <c r="GH107" s="108"/>
      <c r="GI107" s="108"/>
      <c r="GJ107" s="108"/>
      <c r="GK107" s="108"/>
      <c r="GL107" s="108"/>
      <c r="GM107" s="108"/>
      <c r="GN107" s="108"/>
      <c r="GO107" s="108"/>
      <c r="GP107" s="108"/>
      <c r="GQ107" s="108"/>
      <c r="GR107" s="108"/>
      <c r="GS107" s="108"/>
      <c r="GT107" s="108"/>
      <c r="GU107" s="108"/>
      <c r="GV107" s="108"/>
      <c r="GW107" s="108"/>
      <c r="GX107" s="108"/>
      <c r="GY107" s="108"/>
      <c r="GZ107" s="108"/>
      <c r="HA107" s="108"/>
      <c r="HB107" s="108"/>
      <c r="HC107" s="108"/>
      <c r="HD107" s="108"/>
      <c r="HE107" s="108"/>
      <c r="HF107" s="108"/>
      <c r="HG107" s="108"/>
      <c r="HH107" s="108"/>
      <c r="HI107" s="108"/>
      <c r="HJ107" s="108"/>
      <c r="HK107" s="108"/>
      <c r="HL107" s="108"/>
      <c r="HM107" s="108"/>
      <c r="HN107" s="108"/>
      <c r="HO107" s="108"/>
      <c r="HP107" s="108"/>
      <c r="HQ107" s="108"/>
      <c r="HR107" s="108"/>
      <c r="HS107" s="108"/>
      <c r="HT107" s="108"/>
      <c r="HU107" s="108"/>
      <c r="HV107" s="108"/>
      <c r="HW107" s="108"/>
      <c r="HX107" s="108"/>
      <c r="HY107" s="108"/>
      <c r="HZ107" s="108"/>
      <c r="IA107" s="108"/>
      <c r="IB107" s="108"/>
      <c r="IC107" s="108"/>
      <c r="ID107" s="108"/>
      <c r="IE107" s="108"/>
      <c r="IF107" s="108"/>
      <c r="IG107" s="108"/>
      <c r="IH107" s="108"/>
      <c r="II107" s="108"/>
      <c r="IJ107" s="108"/>
      <c r="IK107" s="108"/>
      <c r="IL107" s="108"/>
      <c r="IM107" s="108"/>
      <c r="IN107" s="108"/>
      <c r="IO107" s="108"/>
      <c r="IP107" s="108"/>
      <c r="IQ107" s="108"/>
      <c r="IR107" s="108"/>
      <c r="IS107" s="108"/>
      <c r="IT107" s="108"/>
      <c r="IU107" s="108"/>
      <c r="IV107" s="108"/>
      <c r="IW107" s="108"/>
    </row>
    <row r="108" ht="16.5" customHeight="1" spans="1:17">
      <c r="A108" s="128" t="s">
        <v>3617</v>
      </c>
      <c r="B108" s="130">
        <v>6</v>
      </c>
      <c r="C108" s="133" t="s">
        <v>3618</v>
      </c>
      <c r="D108" s="127" t="s">
        <v>3619</v>
      </c>
      <c r="E108" s="127" t="s">
        <v>3620</v>
      </c>
      <c r="F108" s="127" t="s">
        <v>3621</v>
      </c>
      <c r="G108" s="127" t="s">
        <v>3622</v>
      </c>
      <c r="H108" s="127" t="s">
        <v>3623</v>
      </c>
      <c r="I108" s="128">
        <v>1260</v>
      </c>
      <c r="J108" s="128">
        <v>1210</v>
      </c>
      <c r="K108" s="128">
        <v>50</v>
      </c>
      <c r="L108" s="128">
        <v>36</v>
      </c>
      <c r="M108" s="147">
        <v>38.78</v>
      </c>
      <c r="N108" s="149">
        <v>35.2898</v>
      </c>
      <c r="O108" s="149">
        <v>74.0698</v>
      </c>
      <c r="P108" s="147"/>
      <c r="Q108" s="147"/>
    </row>
    <row r="109" ht="16.5" customHeight="1" spans="1:17">
      <c r="A109" s="128" t="s">
        <v>3636</v>
      </c>
      <c r="B109" s="130">
        <v>6</v>
      </c>
      <c r="C109" s="133" t="s">
        <v>3637</v>
      </c>
      <c r="D109" s="127" t="s">
        <v>3638</v>
      </c>
      <c r="E109" s="127" t="s">
        <v>3639</v>
      </c>
      <c r="F109" s="127" t="s">
        <v>3640</v>
      </c>
      <c r="G109" s="127" t="s">
        <v>3641</v>
      </c>
      <c r="H109" s="127" t="s">
        <v>3642</v>
      </c>
      <c r="I109" s="128">
        <v>1357</v>
      </c>
      <c r="J109" s="128">
        <v>1291</v>
      </c>
      <c r="K109" s="128">
        <v>66</v>
      </c>
      <c r="L109" s="128">
        <v>36</v>
      </c>
      <c r="M109" s="147">
        <v>83.1</v>
      </c>
      <c r="N109" s="149">
        <v>75.621</v>
      </c>
      <c r="O109" s="149">
        <v>158.721</v>
      </c>
      <c r="P109" s="147"/>
      <c r="Q109" s="147"/>
    </row>
    <row r="110" ht="16.5" customHeight="1" spans="1:17">
      <c r="A110" s="128" t="s">
        <v>412</v>
      </c>
      <c r="B110" s="130">
        <v>5</v>
      </c>
      <c r="C110" s="133" t="s">
        <v>3650</v>
      </c>
      <c r="D110" s="127" t="s">
        <v>3651</v>
      </c>
      <c r="E110" s="127" t="s">
        <v>3652</v>
      </c>
      <c r="F110" s="127" t="s">
        <v>3653</v>
      </c>
      <c r="G110" s="127" t="s">
        <v>3654</v>
      </c>
      <c r="H110" s="127"/>
      <c r="I110" s="128">
        <v>1368</v>
      </c>
      <c r="J110" s="128">
        <v>1308</v>
      </c>
      <c r="K110" s="128">
        <v>60</v>
      </c>
      <c r="L110" s="128">
        <v>30</v>
      </c>
      <c r="M110" s="147">
        <v>83.1</v>
      </c>
      <c r="N110" s="149">
        <v>75.621</v>
      </c>
      <c r="O110" s="149">
        <v>158.721</v>
      </c>
      <c r="P110" s="147"/>
      <c r="Q110" s="147"/>
    </row>
    <row r="111" ht="16.5" customHeight="1" spans="1:17">
      <c r="A111" s="128" t="s">
        <v>3304</v>
      </c>
      <c r="B111" s="130">
        <v>6</v>
      </c>
      <c r="C111" s="133" t="s">
        <v>3305</v>
      </c>
      <c r="D111" s="127" t="s">
        <v>3306</v>
      </c>
      <c r="E111" s="127" t="s">
        <v>3307</v>
      </c>
      <c r="F111" s="127" t="s">
        <v>3308</v>
      </c>
      <c r="G111" s="127" t="s">
        <v>3309</v>
      </c>
      <c r="H111" s="127" t="s">
        <v>3310</v>
      </c>
      <c r="I111" s="128">
        <v>1518</v>
      </c>
      <c r="J111" s="128">
        <v>1450</v>
      </c>
      <c r="K111" s="128">
        <v>68</v>
      </c>
      <c r="L111" s="128">
        <v>36</v>
      </c>
      <c r="M111" s="147">
        <v>88.64</v>
      </c>
      <c r="N111" s="149">
        <v>80.6624</v>
      </c>
      <c r="O111" s="149">
        <v>169.3024</v>
      </c>
      <c r="P111" s="147"/>
      <c r="Q111" s="147"/>
    </row>
    <row r="112" ht="16.5" customHeight="1" spans="1:17">
      <c r="A112" s="128" t="s">
        <v>2759</v>
      </c>
      <c r="B112" s="130">
        <v>6</v>
      </c>
      <c r="C112" s="133" t="s">
        <v>3311</v>
      </c>
      <c r="D112" s="127" t="s">
        <v>3312</v>
      </c>
      <c r="E112" s="127" t="s">
        <v>3313</v>
      </c>
      <c r="F112" s="127" t="s">
        <v>3314</v>
      </c>
      <c r="G112" s="127" t="s">
        <v>3315</v>
      </c>
      <c r="H112" s="127" t="s">
        <v>3316</v>
      </c>
      <c r="I112" s="128">
        <v>1317</v>
      </c>
      <c r="J112" s="128">
        <v>1250</v>
      </c>
      <c r="K112" s="128">
        <v>67</v>
      </c>
      <c r="L112" s="128">
        <v>36</v>
      </c>
      <c r="M112" s="147">
        <v>85.87</v>
      </c>
      <c r="N112" s="149">
        <v>78.1417</v>
      </c>
      <c r="O112" s="149">
        <v>164.0117</v>
      </c>
      <c r="P112" s="147"/>
      <c r="Q112" s="147"/>
    </row>
    <row r="113" ht="16.5" customHeight="1" spans="1:17">
      <c r="A113" s="128" t="s">
        <v>2787</v>
      </c>
      <c r="B113" s="130">
        <v>6</v>
      </c>
      <c r="C113" s="133" t="s">
        <v>2788</v>
      </c>
      <c r="D113" s="127" t="s">
        <v>2789</v>
      </c>
      <c r="E113" s="127" t="s">
        <v>2790</v>
      </c>
      <c r="F113" s="127" t="s">
        <v>2791</v>
      </c>
      <c r="G113" s="127" t="s">
        <v>2792</v>
      </c>
      <c r="H113" s="127" t="s">
        <v>2793</v>
      </c>
      <c r="I113" s="128">
        <v>1344</v>
      </c>
      <c r="J113" s="128">
        <v>1279</v>
      </c>
      <c r="K113" s="128">
        <v>65</v>
      </c>
      <c r="L113" s="128">
        <v>36</v>
      </c>
      <c r="M113" s="147">
        <v>80.33</v>
      </c>
      <c r="N113" s="149">
        <v>73.1003</v>
      </c>
      <c r="O113" s="149">
        <v>153.4303</v>
      </c>
      <c r="P113" s="147"/>
      <c r="Q113" s="147"/>
    </row>
    <row r="114" ht="16.5" customHeight="1" spans="1:17">
      <c r="A114" s="128" t="s">
        <v>2802</v>
      </c>
      <c r="B114" s="130">
        <v>6</v>
      </c>
      <c r="C114" s="133" t="s">
        <v>2803</v>
      </c>
      <c r="D114" s="127" t="s">
        <v>2804</v>
      </c>
      <c r="E114" s="127" t="s">
        <v>2805</v>
      </c>
      <c r="F114" s="127" t="s">
        <v>2806</v>
      </c>
      <c r="G114" s="127" t="s">
        <v>2807</v>
      </c>
      <c r="H114" s="127" t="s">
        <v>2808</v>
      </c>
      <c r="I114" s="128">
        <v>1180</v>
      </c>
      <c r="J114" s="128">
        <v>1121</v>
      </c>
      <c r="K114" s="128">
        <v>59</v>
      </c>
      <c r="L114" s="128">
        <v>36</v>
      </c>
      <c r="M114" s="147">
        <v>63.71</v>
      </c>
      <c r="N114" s="149">
        <v>57.9761</v>
      </c>
      <c r="O114" s="149">
        <v>121.6861</v>
      </c>
      <c r="P114" s="147"/>
      <c r="Q114" s="147"/>
    </row>
    <row r="115" ht="16.5" customHeight="1" spans="1:17">
      <c r="A115" s="128" t="s">
        <v>3335</v>
      </c>
      <c r="B115" s="130">
        <v>6</v>
      </c>
      <c r="C115" s="133" t="s">
        <v>2837</v>
      </c>
      <c r="D115" s="127" t="s">
        <v>2838</v>
      </c>
      <c r="E115" s="127" t="s">
        <v>2839</v>
      </c>
      <c r="F115" s="127" t="s">
        <v>2840</v>
      </c>
      <c r="G115" s="127" t="s">
        <v>2841</v>
      </c>
      <c r="H115" s="127" t="s">
        <v>2842</v>
      </c>
      <c r="I115" s="128">
        <v>1336</v>
      </c>
      <c r="J115" s="128">
        <v>1265</v>
      </c>
      <c r="K115" s="128">
        <v>71</v>
      </c>
      <c r="L115" s="128">
        <v>36</v>
      </c>
      <c r="M115" s="147">
        <v>96.95</v>
      </c>
      <c r="N115" s="149">
        <v>88.2245</v>
      </c>
      <c r="O115" s="149">
        <v>185.1745</v>
      </c>
      <c r="P115" s="147"/>
      <c r="Q115" s="147"/>
    </row>
    <row r="116" ht="16.5" customHeight="1" spans="1:17">
      <c r="A116" s="128" t="s">
        <v>205</v>
      </c>
      <c r="B116" s="130">
        <v>6</v>
      </c>
      <c r="C116" s="133" t="s">
        <v>3700</v>
      </c>
      <c r="D116" s="127" t="s">
        <v>3701</v>
      </c>
      <c r="E116" s="127" t="s">
        <v>3702</v>
      </c>
      <c r="F116" s="127" t="s">
        <v>3703</v>
      </c>
      <c r="G116" s="127" t="s">
        <v>3704</v>
      </c>
      <c r="H116" s="127" t="s">
        <v>3705</v>
      </c>
      <c r="I116" s="128">
        <v>1351</v>
      </c>
      <c r="J116" s="128">
        <v>1280</v>
      </c>
      <c r="K116" s="128">
        <v>71</v>
      </c>
      <c r="L116" s="128">
        <v>36</v>
      </c>
      <c r="M116" s="147">
        <v>96.95</v>
      </c>
      <c r="N116" s="149">
        <v>88.2245</v>
      </c>
      <c r="O116" s="149">
        <v>185.1745</v>
      </c>
      <c r="P116" s="147"/>
      <c r="Q116" s="147"/>
    </row>
    <row r="117" ht="16.5" customHeight="1" spans="1:17">
      <c r="A117" s="128" t="s">
        <v>3706</v>
      </c>
      <c r="B117" s="130">
        <v>5</v>
      </c>
      <c r="C117" s="133" t="s">
        <v>2474</v>
      </c>
      <c r="D117" s="127" t="s">
        <v>2475</v>
      </c>
      <c r="E117" s="127" t="s">
        <v>2476</v>
      </c>
      <c r="F117" s="127" t="s">
        <v>2477</v>
      </c>
      <c r="G117" s="127" t="s">
        <v>2478</v>
      </c>
      <c r="H117" s="127"/>
      <c r="I117" s="128">
        <v>1282</v>
      </c>
      <c r="J117" s="128">
        <v>1230</v>
      </c>
      <c r="K117" s="128">
        <v>52</v>
      </c>
      <c r="L117" s="128">
        <v>30</v>
      </c>
      <c r="M117" s="147">
        <v>60.94</v>
      </c>
      <c r="N117" s="149">
        <v>55.4554</v>
      </c>
      <c r="O117" s="149">
        <v>116.3954</v>
      </c>
      <c r="P117" s="147"/>
      <c r="Q117" s="147"/>
    </row>
    <row r="118" ht="16.5" customHeight="1" spans="1:17">
      <c r="A118" s="128" t="s">
        <v>3715</v>
      </c>
      <c r="B118" s="130">
        <v>6</v>
      </c>
      <c r="C118" s="133" t="s">
        <v>3716</v>
      </c>
      <c r="D118" s="127" t="s">
        <v>3717</v>
      </c>
      <c r="E118" s="127" t="s">
        <v>3718</v>
      </c>
      <c r="F118" s="127" t="s">
        <v>3719</v>
      </c>
      <c r="G118" s="127" t="s">
        <v>3720</v>
      </c>
      <c r="H118" s="127" t="s">
        <v>3721</v>
      </c>
      <c r="I118" s="128">
        <v>1140</v>
      </c>
      <c r="J118" s="128">
        <v>1095</v>
      </c>
      <c r="K118" s="128">
        <v>45</v>
      </c>
      <c r="L118" s="128">
        <v>36</v>
      </c>
      <c r="M118" s="147">
        <v>24.93</v>
      </c>
      <c r="N118" s="149">
        <v>22.6863</v>
      </c>
      <c r="O118" s="149">
        <v>47.6163</v>
      </c>
      <c r="P118" s="147"/>
      <c r="Q118" s="147"/>
    </row>
    <row r="119" ht="16.5" customHeight="1" spans="1:17">
      <c r="A119" s="128" t="s">
        <v>3336</v>
      </c>
      <c r="B119" s="130">
        <v>6</v>
      </c>
      <c r="C119" s="133" t="s">
        <v>3338</v>
      </c>
      <c r="D119" s="127" t="s">
        <v>3339</v>
      </c>
      <c r="E119" s="127" t="s">
        <v>3337</v>
      </c>
      <c r="F119" s="127" t="s">
        <v>3340</v>
      </c>
      <c r="G119" s="127" t="s">
        <v>3341</v>
      </c>
      <c r="H119" s="127" t="s">
        <v>3342</v>
      </c>
      <c r="I119" s="128">
        <v>729</v>
      </c>
      <c r="J119" s="128">
        <v>692</v>
      </c>
      <c r="K119" s="128">
        <v>37</v>
      </c>
      <c r="L119" s="128">
        <v>36</v>
      </c>
      <c r="M119" s="147">
        <v>2.77</v>
      </c>
      <c r="N119" s="149">
        <v>2.5207</v>
      </c>
      <c r="O119" s="149">
        <v>5.2907</v>
      </c>
      <c r="P119" s="147"/>
      <c r="Q119" s="147"/>
    </row>
    <row r="120" ht="16.5" customHeight="1" spans="1:17">
      <c r="A120" s="128" t="s">
        <v>3924</v>
      </c>
      <c r="B120" s="130">
        <v>6</v>
      </c>
      <c r="C120" s="133" t="s">
        <v>3925</v>
      </c>
      <c r="D120" s="127" t="s">
        <v>3926</v>
      </c>
      <c r="E120" s="127" t="s">
        <v>3927</v>
      </c>
      <c r="F120" s="127" t="s">
        <v>3928</v>
      </c>
      <c r="G120" s="127" t="s">
        <v>3929</v>
      </c>
      <c r="H120" s="127" t="s">
        <v>3930</v>
      </c>
      <c r="I120" s="128">
        <v>1942</v>
      </c>
      <c r="J120" s="128">
        <v>1887</v>
      </c>
      <c r="K120" s="128">
        <v>55</v>
      </c>
      <c r="L120" s="128">
        <v>36</v>
      </c>
      <c r="M120" s="147">
        <v>52.63</v>
      </c>
      <c r="N120" s="149">
        <v>47.8933</v>
      </c>
      <c r="O120" s="149">
        <v>100.5233</v>
      </c>
      <c r="P120" s="147"/>
      <c r="Q120" s="147"/>
    </row>
    <row r="121" ht="16.5" customHeight="1" spans="1:17">
      <c r="A121" s="128" t="s">
        <v>3722</v>
      </c>
      <c r="B121" s="130">
        <v>6</v>
      </c>
      <c r="C121" s="133" t="s">
        <v>3723</v>
      </c>
      <c r="D121" s="127" t="s">
        <v>3724</v>
      </c>
      <c r="E121" s="127" t="s">
        <v>3725</v>
      </c>
      <c r="F121" s="127" t="s">
        <v>3726</v>
      </c>
      <c r="G121" s="127" t="s">
        <v>3727</v>
      </c>
      <c r="H121" s="127" t="s">
        <v>3728</v>
      </c>
      <c r="I121" s="128">
        <v>1617</v>
      </c>
      <c r="J121" s="128">
        <v>1551</v>
      </c>
      <c r="K121" s="128">
        <v>66</v>
      </c>
      <c r="L121" s="128">
        <v>36</v>
      </c>
      <c r="M121" s="147">
        <v>83.1</v>
      </c>
      <c r="N121" s="149">
        <v>75.621</v>
      </c>
      <c r="O121" s="149">
        <v>158.721</v>
      </c>
      <c r="P121" s="147"/>
      <c r="Q121" s="147"/>
    </row>
    <row r="122" ht="16.5" customHeight="1" spans="1:17">
      <c r="A122" s="128" t="s">
        <v>4328</v>
      </c>
      <c r="B122" s="130">
        <v>6</v>
      </c>
      <c r="C122" s="133" t="s">
        <v>4329</v>
      </c>
      <c r="D122" s="127" t="s">
        <v>4330</v>
      </c>
      <c r="E122" s="127" t="s">
        <v>4331</v>
      </c>
      <c r="F122" s="127" t="s">
        <v>4332</v>
      </c>
      <c r="G122" s="127" t="s">
        <v>4333</v>
      </c>
      <c r="H122" s="127" t="s">
        <v>4334</v>
      </c>
      <c r="I122" s="128">
        <v>1612</v>
      </c>
      <c r="J122" s="128">
        <v>1540</v>
      </c>
      <c r="K122" s="128">
        <v>72</v>
      </c>
      <c r="L122" s="128">
        <v>36</v>
      </c>
      <c r="M122" s="147">
        <v>99.72</v>
      </c>
      <c r="N122" s="149">
        <v>90.7452</v>
      </c>
      <c r="O122" s="149">
        <v>190.4652</v>
      </c>
      <c r="P122" s="147"/>
      <c r="Q122" s="147"/>
    </row>
    <row r="123" ht="16.5" customHeight="1" spans="1:17">
      <c r="A123" s="128" t="s">
        <v>4335</v>
      </c>
      <c r="B123" s="130">
        <v>6</v>
      </c>
      <c r="C123" s="133" t="s">
        <v>4336</v>
      </c>
      <c r="D123" s="127" t="s">
        <v>4337</v>
      </c>
      <c r="E123" s="127" t="s">
        <v>4338</v>
      </c>
      <c r="F123" s="127" t="s">
        <v>4339</v>
      </c>
      <c r="G123" s="127" t="s">
        <v>4340</v>
      </c>
      <c r="H123" s="127" t="s">
        <v>4341</v>
      </c>
      <c r="I123" s="128">
        <v>832</v>
      </c>
      <c r="J123" s="128">
        <v>785</v>
      </c>
      <c r="K123" s="128">
        <v>47</v>
      </c>
      <c r="L123" s="128">
        <v>36</v>
      </c>
      <c r="M123" s="147">
        <v>30.47</v>
      </c>
      <c r="N123" s="149">
        <v>27.7277</v>
      </c>
      <c r="O123" s="149">
        <v>58.1977</v>
      </c>
      <c r="P123" s="147"/>
      <c r="Q123" s="147"/>
    </row>
    <row r="124" ht="16.5" customHeight="1" spans="1:17">
      <c r="A124" s="128" t="s">
        <v>4342</v>
      </c>
      <c r="B124" s="130">
        <v>6</v>
      </c>
      <c r="C124" s="133" t="s">
        <v>4343</v>
      </c>
      <c r="D124" s="127" t="s">
        <v>4344</v>
      </c>
      <c r="E124" s="127" t="s">
        <v>4345</v>
      </c>
      <c r="F124" s="127" t="s">
        <v>4346</v>
      </c>
      <c r="G124" s="127" t="s">
        <v>4347</v>
      </c>
      <c r="H124" s="127" t="s">
        <v>4348</v>
      </c>
      <c r="I124" s="128">
        <v>1597</v>
      </c>
      <c r="J124" s="128">
        <v>1540</v>
      </c>
      <c r="K124" s="128">
        <v>57</v>
      </c>
      <c r="L124" s="128">
        <v>36</v>
      </c>
      <c r="M124" s="147">
        <v>58.17</v>
      </c>
      <c r="N124" s="149">
        <v>52.9347</v>
      </c>
      <c r="O124" s="149">
        <v>111.1047</v>
      </c>
      <c r="P124" s="147"/>
      <c r="Q124" s="147"/>
    </row>
    <row r="125" ht="16.5" customHeight="1" spans="1:17">
      <c r="A125" s="128" t="s">
        <v>4349</v>
      </c>
      <c r="B125" s="130">
        <v>6</v>
      </c>
      <c r="C125" s="133" t="s">
        <v>4350</v>
      </c>
      <c r="D125" s="127" t="s">
        <v>4351</v>
      </c>
      <c r="E125" s="127" t="s">
        <v>4352</v>
      </c>
      <c r="F125" s="127" t="s">
        <v>4353</v>
      </c>
      <c r="G125" s="127" t="s">
        <v>4354</v>
      </c>
      <c r="H125" s="127" t="s">
        <v>4355</v>
      </c>
      <c r="I125" s="128">
        <v>1572</v>
      </c>
      <c r="J125" s="128">
        <v>1504</v>
      </c>
      <c r="K125" s="128">
        <v>68</v>
      </c>
      <c r="L125" s="128">
        <v>36</v>
      </c>
      <c r="M125" s="147">
        <v>88.64</v>
      </c>
      <c r="N125" s="149">
        <v>80.6624</v>
      </c>
      <c r="O125" s="149">
        <v>169.3024</v>
      </c>
      <c r="P125" s="147"/>
      <c r="Q125" s="147"/>
    </row>
    <row r="126" ht="16.5" customHeight="1" spans="1:17">
      <c r="A126" s="128" t="s">
        <v>3729</v>
      </c>
      <c r="B126" s="130">
        <v>6</v>
      </c>
      <c r="C126" s="133" t="s">
        <v>3730</v>
      </c>
      <c r="D126" s="127" t="s">
        <v>3731</v>
      </c>
      <c r="E126" s="127" t="s">
        <v>3732</v>
      </c>
      <c r="F126" s="127" t="s">
        <v>3733</v>
      </c>
      <c r="G126" s="127" t="s">
        <v>3734</v>
      </c>
      <c r="H126" s="127" t="s">
        <v>2830</v>
      </c>
      <c r="I126" s="128">
        <v>2783</v>
      </c>
      <c r="J126" s="128">
        <v>2711</v>
      </c>
      <c r="K126" s="128">
        <v>72</v>
      </c>
      <c r="L126" s="128">
        <v>36</v>
      </c>
      <c r="M126" s="147">
        <v>99.72</v>
      </c>
      <c r="N126" s="149">
        <v>90.7452</v>
      </c>
      <c r="O126" s="149">
        <v>190.4652</v>
      </c>
      <c r="P126" s="147"/>
      <c r="Q126" s="147"/>
    </row>
    <row r="127" ht="16.5" customHeight="1" spans="1:17">
      <c r="A127" s="128" t="s">
        <v>3735</v>
      </c>
      <c r="B127" s="130">
        <v>6</v>
      </c>
      <c r="C127" s="133" t="s">
        <v>3736</v>
      </c>
      <c r="D127" s="127" t="s">
        <v>3737</v>
      </c>
      <c r="E127" s="127" t="s">
        <v>3738</v>
      </c>
      <c r="F127" s="127" t="s">
        <v>3739</v>
      </c>
      <c r="G127" s="127" t="s">
        <v>3740</v>
      </c>
      <c r="H127" s="127" t="s">
        <v>3741</v>
      </c>
      <c r="I127" s="128">
        <v>1528</v>
      </c>
      <c r="J127" s="128">
        <v>1469</v>
      </c>
      <c r="K127" s="128">
        <v>59</v>
      </c>
      <c r="L127" s="128">
        <v>36</v>
      </c>
      <c r="M127" s="147">
        <v>63.71</v>
      </c>
      <c r="N127" s="149">
        <v>57.9761</v>
      </c>
      <c r="O127" s="149">
        <v>121.6861</v>
      </c>
      <c r="P127" s="147"/>
      <c r="Q127" s="147"/>
    </row>
    <row r="128" ht="16.5" customHeight="1" spans="1:17">
      <c r="A128" s="128" t="s">
        <v>3350</v>
      </c>
      <c r="B128" s="130">
        <v>6</v>
      </c>
      <c r="C128" s="133" t="s">
        <v>3351</v>
      </c>
      <c r="D128" s="127" t="s">
        <v>3352</v>
      </c>
      <c r="E128" s="127" t="s">
        <v>3353</v>
      </c>
      <c r="F128" s="127" t="s">
        <v>3354</v>
      </c>
      <c r="G128" s="127" t="s">
        <v>3355</v>
      </c>
      <c r="H128" s="127" t="s">
        <v>3356</v>
      </c>
      <c r="I128" s="128">
        <v>1407</v>
      </c>
      <c r="J128" s="128">
        <v>1341</v>
      </c>
      <c r="K128" s="128">
        <v>66</v>
      </c>
      <c r="L128" s="128">
        <v>36</v>
      </c>
      <c r="M128" s="147">
        <v>83.1</v>
      </c>
      <c r="N128" s="149">
        <v>75.621</v>
      </c>
      <c r="O128" s="149">
        <v>158.721</v>
      </c>
      <c r="P128" s="147"/>
      <c r="Q128" s="147"/>
    </row>
    <row r="129" ht="16.5" customHeight="1" spans="1:17">
      <c r="A129" s="128" t="s">
        <v>3931</v>
      </c>
      <c r="B129" s="130">
        <v>6</v>
      </c>
      <c r="C129" s="133" t="s">
        <v>3932</v>
      </c>
      <c r="D129" s="127" t="s">
        <v>3933</v>
      </c>
      <c r="E129" s="127" t="s">
        <v>3934</v>
      </c>
      <c r="F129" s="127" t="s">
        <v>3935</v>
      </c>
      <c r="G129" s="127" t="s">
        <v>3936</v>
      </c>
      <c r="H129" s="127" t="s">
        <v>3937</v>
      </c>
      <c r="I129" s="128">
        <v>1530</v>
      </c>
      <c r="J129" s="128">
        <v>1464</v>
      </c>
      <c r="K129" s="128">
        <v>66</v>
      </c>
      <c r="L129" s="128">
        <v>36</v>
      </c>
      <c r="M129" s="147">
        <v>83.1</v>
      </c>
      <c r="N129" s="149">
        <v>75.621</v>
      </c>
      <c r="O129" s="149">
        <v>158.721</v>
      </c>
      <c r="P129" s="147"/>
      <c r="Q129" s="147"/>
    </row>
    <row r="130" ht="16.5" customHeight="1" spans="1:17">
      <c r="A130" s="128" t="s">
        <v>3357</v>
      </c>
      <c r="B130" s="130">
        <v>6</v>
      </c>
      <c r="C130" s="133" t="s">
        <v>3358</v>
      </c>
      <c r="D130" s="127" t="s">
        <v>3359</v>
      </c>
      <c r="E130" s="127" t="s">
        <v>3360</v>
      </c>
      <c r="F130" s="127" t="s">
        <v>3361</v>
      </c>
      <c r="G130" s="127" t="s">
        <v>3362</v>
      </c>
      <c r="H130" s="127" t="s">
        <v>3363</v>
      </c>
      <c r="I130" s="128">
        <v>1066</v>
      </c>
      <c r="J130" s="128">
        <v>1005</v>
      </c>
      <c r="K130" s="128">
        <v>61</v>
      </c>
      <c r="L130" s="128">
        <v>36</v>
      </c>
      <c r="M130" s="147">
        <v>69.25</v>
      </c>
      <c r="N130" s="149">
        <v>63.0175</v>
      </c>
      <c r="O130" s="149">
        <v>132.2675</v>
      </c>
      <c r="P130" s="147"/>
      <c r="Q130" s="147"/>
    </row>
    <row r="131" ht="16.5" customHeight="1" spans="1:17">
      <c r="A131" s="128" t="s">
        <v>3364</v>
      </c>
      <c r="B131" s="130">
        <v>6</v>
      </c>
      <c r="C131" s="133" t="s">
        <v>3365</v>
      </c>
      <c r="D131" s="127" t="s">
        <v>3366</v>
      </c>
      <c r="E131" s="127" t="s">
        <v>3367</v>
      </c>
      <c r="F131" s="127" t="s">
        <v>3368</v>
      </c>
      <c r="G131" s="127" t="s">
        <v>3369</v>
      </c>
      <c r="H131" s="127" t="s">
        <v>3370</v>
      </c>
      <c r="I131" s="128">
        <v>1128</v>
      </c>
      <c r="J131" s="128">
        <v>1071</v>
      </c>
      <c r="K131" s="128">
        <v>57</v>
      </c>
      <c r="L131" s="128">
        <v>36</v>
      </c>
      <c r="M131" s="147">
        <v>58.17</v>
      </c>
      <c r="N131" s="149">
        <v>52.9347</v>
      </c>
      <c r="O131" s="149">
        <v>111.1047</v>
      </c>
      <c r="P131" s="147"/>
      <c r="Q131" s="147"/>
    </row>
    <row r="132" ht="16.5" customHeight="1" spans="1:257">
      <c r="A132" s="123" t="s">
        <v>213</v>
      </c>
      <c r="B132" s="123"/>
      <c r="C132" s="124"/>
      <c r="D132" s="124"/>
      <c r="E132" s="124"/>
      <c r="F132" s="124"/>
      <c r="G132" s="124"/>
      <c r="H132" s="124"/>
      <c r="I132" s="143"/>
      <c r="J132" s="143"/>
      <c r="K132" s="143"/>
      <c r="L132" s="144"/>
      <c r="M132" s="145"/>
      <c r="N132" s="146"/>
      <c r="O132" s="146"/>
      <c r="P132" s="147"/>
      <c r="Q132" s="156"/>
      <c r="R132" s="108"/>
      <c r="S132" s="108"/>
      <c r="T132" s="108"/>
      <c r="U132" s="108"/>
      <c r="V132" s="108"/>
      <c r="W132" s="108"/>
      <c r="X132" s="108"/>
      <c r="Y132" s="108"/>
      <c r="Z132" s="108"/>
      <c r="AA132" s="108"/>
      <c r="AB132" s="108"/>
      <c r="AC132" s="108"/>
      <c r="AD132" s="108"/>
      <c r="AE132" s="108"/>
      <c r="AF132" s="108"/>
      <c r="AG132" s="108"/>
      <c r="AH132" s="108"/>
      <c r="AI132" s="108"/>
      <c r="AJ132" s="108"/>
      <c r="AK132" s="108"/>
      <c r="AL132" s="108"/>
      <c r="AM132" s="108"/>
      <c r="AN132" s="108"/>
      <c r="AO132" s="108"/>
      <c r="AP132" s="108"/>
      <c r="AQ132" s="108"/>
      <c r="AR132" s="108"/>
      <c r="AS132" s="108"/>
      <c r="AT132" s="108"/>
      <c r="AU132" s="108"/>
      <c r="AV132" s="108"/>
      <c r="AW132" s="108"/>
      <c r="AX132" s="108"/>
      <c r="AY132" s="108"/>
      <c r="AZ132" s="108"/>
      <c r="BA132" s="108"/>
      <c r="BB132" s="108"/>
      <c r="BC132" s="108"/>
      <c r="BD132" s="108"/>
      <c r="BE132" s="108"/>
      <c r="BF132" s="108"/>
      <c r="BG132" s="108"/>
      <c r="BH132" s="108"/>
      <c r="BI132" s="108"/>
      <c r="BJ132" s="108"/>
      <c r="BK132" s="108"/>
      <c r="BL132" s="108"/>
      <c r="BM132" s="108"/>
      <c r="BN132" s="108"/>
      <c r="BO132" s="108"/>
      <c r="BP132" s="108"/>
      <c r="BQ132" s="108"/>
      <c r="BR132" s="108"/>
      <c r="BS132" s="108"/>
      <c r="BT132" s="108"/>
      <c r="BU132" s="108"/>
      <c r="BV132" s="108"/>
      <c r="BW132" s="108"/>
      <c r="BX132" s="108"/>
      <c r="BY132" s="108"/>
      <c r="BZ132" s="108"/>
      <c r="CA132" s="108"/>
      <c r="CB132" s="108"/>
      <c r="CC132" s="108"/>
      <c r="CD132" s="108"/>
      <c r="CE132" s="108"/>
      <c r="CF132" s="108"/>
      <c r="CG132" s="108"/>
      <c r="CH132" s="108"/>
      <c r="CI132" s="108"/>
      <c r="CJ132" s="108"/>
      <c r="CK132" s="108"/>
      <c r="CL132" s="108"/>
      <c r="CM132" s="108"/>
      <c r="CN132" s="108"/>
      <c r="CO132" s="108"/>
      <c r="CP132" s="108"/>
      <c r="CQ132" s="108"/>
      <c r="CR132" s="108"/>
      <c r="CS132" s="108"/>
      <c r="CT132" s="108"/>
      <c r="CU132" s="108"/>
      <c r="CV132" s="108"/>
      <c r="CW132" s="108"/>
      <c r="CX132" s="108"/>
      <c r="CY132" s="108"/>
      <c r="CZ132" s="108"/>
      <c r="DA132" s="108"/>
      <c r="DB132" s="108"/>
      <c r="DC132" s="108"/>
      <c r="DD132" s="108"/>
      <c r="DE132" s="108"/>
      <c r="DF132" s="108"/>
      <c r="DG132" s="108"/>
      <c r="DH132" s="108"/>
      <c r="DI132" s="108"/>
      <c r="DJ132" s="108"/>
      <c r="DK132" s="108"/>
      <c r="DL132" s="108"/>
      <c r="DM132" s="108"/>
      <c r="DN132" s="108"/>
      <c r="DO132" s="108"/>
      <c r="DP132" s="108"/>
      <c r="DQ132" s="108"/>
      <c r="DR132" s="108"/>
      <c r="DS132" s="108"/>
      <c r="DT132" s="108"/>
      <c r="DU132" s="108"/>
      <c r="DV132" s="108"/>
      <c r="DW132" s="108"/>
      <c r="DX132" s="108"/>
      <c r="DY132" s="108"/>
      <c r="DZ132" s="108"/>
      <c r="EA132" s="108"/>
      <c r="EB132" s="108"/>
      <c r="EC132" s="108"/>
      <c r="ED132" s="108"/>
      <c r="EE132" s="108"/>
      <c r="EF132" s="108"/>
      <c r="EG132" s="108"/>
      <c r="EH132" s="108"/>
      <c r="EI132" s="108"/>
      <c r="EJ132" s="108"/>
      <c r="EK132" s="108"/>
      <c r="EL132" s="108"/>
      <c r="EM132" s="108"/>
      <c r="EN132" s="108"/>
      <c r="EO132" s="108"/>
      <c r="EP132" s="108"/>
      <c r="EQ132" s="108"/>
      <c r="ER132" s="108"/>
      <c r="ES132" s="108"/>
      <c r="ET132" s="108"/>
      <c r="EU132" s="108"/>
      <c r="EV132" s="108"/>
      <c r="EW132" s="108"/>
      <c r="EX132" s="108"/>
      <c r="EY132" s="108"/>
      <c r="EZ132" s="108"/>
      <c r="FA132" s="108"/>
      <c r="FB132" s="108"/>
      <c r="FC132" s="108"/>
      <c r="FD132" s="108"/>
      <c r="FE132" s="108"/>
      <c r="FF132" s="108"/>
      <c r="FG132" s="108"/>
      <c r="FH132" s="108"/>
      <c r="FI132" s="108"/>
      <c r="FJ132" s="108"/>
      <c r="FK132" s="108"/>
      <c r="FL132" s="108"/>
      <c r="FM132" s="108"/>
      <c r="FN132" s="108"/>
      <c r="FO132" s="108"/>
      <c r="FP132" s="108"/>
      <c r="FQ132" s="108"/>
      <c r="FR132" s="108"/>
      <c r="FS132" s="108"/>
      <c r="FT132" s="108"/>
      <c r="FU132" s="108"/>
      <c r="FV132" s="108"/>
      <c r="FW132" s="108"/>
      <c r="FX132" s="108"/>
      <c r="FY132" s="108"/>
      <c r="FZ132" s="108"/>
      <c r="GA132" s="108"/>
      <c r="GB132" s="108"/>
      <c r="GC132" s="108"/>
      <c r="GD132" s="108"/>
      <c r="GE132" s="108"/>
      <c r="GF132" s="108"/>
      <c r="GG132" s="108"/>
      <c r="GH132" s="108"/>
      <c r="GI132" s="108"/>
      <c r="GJ132" s="108"/>
      <c r="GK132" s="108"/>
      <c r="GL132" s="108"/>
      <c r="GM132" s="108"/>
      <c r="GN132" s="108"/>
      <c r="GO132" s="108"/>
      <c r="GP132" s="108"/>
      <c r="GQ132" s="108"/>
      <c r="GR132" s="108"/>
      <c r="GS132" s="108"/>
      <c r="GT132" s="108"/>
      <c r="GU132" s="108"/>
      <c r="GV132" s="108"/>
      <c r="GW132" s="108"/>
      <c r="GX132" s="108"/>
      <c r="GY132" s="108"/>
      <c r="GZ132" s="108"/>
      <c r="HA132" s="108"/>
      <c r="HB132" s="108"/>
      <c r="HC132" s="108"/>
      <c r="HD132" s="108"/>
      <c r="HE132" s="108"/>
      <c r="HF132" s="108"/>
      <c r="HG132" s="108"/>
      <c r="HH132" s="108"/>
      <c r="HI132" s="108"/>
      <c r="HJ132" s="108"/>
      <c r="HK132" s="108"/>
      <c r="HL132" s="108"/>
      <c r="HM132" s="108"/>
      <c r="HN132" s="108"/>
      <c r="HO132" s="108"/>
      <c r="HP132" s="108"/>
      <c r="HQ132" s="108"/>
      <c r="HR132" s="108"/>
      <c r="HS132" s="108"/>
      <c r="HT132" s="108"/>
      <c r="HU132" s="108"/>
      <c r="HV132" s="108"/>
      <c r="HW132" s="108"/>
      <c r="HX132" s="108"/>
      <c r="HY132" s="108"/>
      <c r="HZ132" s="108"/>
      <c r="IA132" s="108"/>
      <c r="IB132" s="108"/>
      <c r="IC132" s="108"/>
      <c r="ID132" s="108"/>
      <c r="IE132" s="108"/>
      <c r="IF132" s="108"/>
      <c r="IG132" s="108"/>
      <c r="IH132" s="108"/>
      <c r="II132" s="108"/>
      <c r="IJ132" s="108"/>
      <c r="IK132" s="108"/>
      <c r="IL132" s="108"/>
      <c r="IM132" s="108"/>
      <c r="IN132" s="108"/>
      <c r="IO132" s="108"/>
      <c r="IP132" s="108"/>
      <c r="IQ132" s="108"/>
      <c r="IR132" s="108"/>
      <c r="IS132" s="108"/>
      <c r="IT132" s="108"/>
      <c r="IU132" s="108"/>
      <c r="IV132" s="108"/>
      <c r="IW132" s="108"/>
    </row>
    <row r="133" ht="16.5" customHeight="1" spans="1:17">
      <c r="A133" s="128" t="s">
        <v>2855</v>
      </c>
      <c r="B133" s="130">
        <v>6</v>
      </c>
      <c r="C133" s="133" t="s">
        <v>2858</v>
      </c>
      <c r="D133" s="127" t="s">
        <v>2857</v>
      </c>
      <c r="E133" s="127" t="s">
        <v>2856</v>
      </c>
      <c r="F133" s="127" t="s">
        <v>3393</v>
      </c>
      <c r="G133" s="127" t="s">
        <v>2860</v>
      </c>
      <c r="H133" s="127" t="s">
        <v>2859</v>
      </c>
      <c r="I133" s="153">
        <v>1116</v>
      </c>
      <c r="J133" s="153">
        <v>1061</v>
      </c>
      <c r="K133" s="128">
        <v>55</v>
      </c>
      <c r="L133" s="128">
        <v>36</v>
      </c>
      <c r="M133" s="147">
        <v>52.63</v>
      </c>
      <c r="N133" s="149">
        <v>47.8933</v>
      </c>
      <c r="O133" s="149">
        <v>100.5233</v>
      </c>
      <c r="P133" s="147"/>
      <c r="Q133" s="147"/>
    </row>
    <row r="134" ht="16.5" customHeight="1" spans="1:17">
      <c r="A134" s="128" t="s">
        <v>4356</v>
      </c>
      <c r="B134" s="130">
        <v>6</v>
      </c>
      <c r="C134" s="133" t="s">
        <v>4357</v>
      </c>
      <c r="D134" s="127" t="s">
        <v>4358</v>
      </c>
      <c r="E134" s="127" t="s">
        <v>4359</v>
      </c>
      <c r="F134" s="127" t="s">
        <v>4360</v>
      </c>
      <c r="G134" s="127" t="s">
        <v>4361</v>
      </c>
      <c r="H134" s="127" t="s">
        <v>4362</v>
      </c>
      <c r="I134" s="153">
        <v>1551</v>
      </c>
      <c r="J134" s="153">
        <v>1479</v>
      </c>
      <c r="K134" s="128">
        <v>72</v>
      </c>
      <c r="L134" s="128">
        <v>36</v>
      </c>
      <c r="M134" s="147">
        <v>99.72</v>
      </c>
      <c r="N134" s="149">
        <v>90.7452</v>
      </c>
      <c r="O134" s="149">
        <v>190.4652</v>
      </c>
      <c r="P134" s="147"/>
      <c r="Q134" s="147"/>
    </row>
    <row r="135" ht="16.5" customHeight="1" spans="1:17">
      <c r="A135" s="128" t="s">
        <v>4363</v>
      </c>
      <c r="B135" s="130">
        <v>6</v>
      </c>
      <c r="C135" s="133" t="s">
        <v>4364</v>
      </c>
      <c r="D135" s="127" t="s">
        <v>4365</v>
      </c>
      <c r="E135" s="127" t="s">
        <v>4366</v>
      </c>
      <c r="F135" s="127" t="s">
        <v>4367</v>
      </c>
      <c r="G135" s="127" t="s">
        <v>4368</v>
      </c>
      <c r="H135" s="127" t="s">
        <v>4369</v>
      </c>
      <c r="I135" s="153">
        <v>1435</v>
      </c>
      <c r="J135" s="153">
        <v>1381</v>
      </c>
      <c r="K135" s="128">
        <v>54</v>
      </c>
      <c r="L135" s="128">
        <v>36</v>
      </c>
      <c r="M135" s="147">
        <v>49.86</v>
      </c>
      <c r="N135" s="149">
        <v>45.3726</v>
      </c>
      <c r="O135" s="149">
        <v>95.2326</v>
      </c>
      <c r="P135" s="147"/>
      <c r="Q135" s="147"/>
    </row>
    <row r="136" ht="16.5" customHeight="1" spans="1:17">
      <c r="A136" s="128" t="s">
        <v>3828</v>
      </c>
      <c r="B136" s="130">
        <v>6</v>
      </c>
      <c r="C136" s="127" t="s">
        <v>3834</v>
      </c>
      <c r="D136" s="127" t="s">
        <v>3833</v>
      </c>
      <c r="E136" s="127" t="s">
        <v>3832</v>
      </c>
      <c r="F136" s="127" t="s">
        <v>3831</v>
      </c>
      <c r="G136" s="127" t="s">
        <v>3830</v>
      </c>
      <c r="H136" s="127" t="s">
        <v>3829</v>
      </c>
      <c r="I136" s="153">
        <v>1454</v>
      </c>
      <c r="J136" s="153">
        <v>1396</v>
      </c>
      <c r="K136" s="128">
        <v>58</v>
      </c>
      <c r="L136" s="128">
        <v>36</v>
      </c>
      <c r="M136" s="147">
        <v>60.94</v>
      </c>
      <c r="N136" s="149">
        <v>55.4554</v>
      </c>
      <c r="O136" s="149">
        <v>116.3954</v>
      </c>
      <c r="P136" s="147"/>
      <c r="Q136" s="147"/>
    </row>
    <row r="137" ht="16.5" customHeight="1" spans="1:17">
      <c r="A137" s="128" t="s">
        <v>4370</v>
      </c>
      <c r="B137" s="130">
        <v>6</v>
      </c>
      <c r="C137" s="127" t="s">
        <v>4371</v>
      </c>
      <c r="D137" s="127" t="s">
        <v>4372</v>
      </c>
      <c r="E137" s="127" t="s">
        <v>4373</v>
      </c>
      <c r="F137" s="127" t="s">
        <v>4374</v>
      </c>
      <c r="G137" s="127" t="s">
        <v>4375</v>
      </c>
      <c r="H137" s="127" t="s">
        <v>4376</v>
      </c>
      <c r="I137" s="153">
        <v>547</v>
      </c>
      <c r="J137" s="153">
        <v>479</v>
      </c>
      <c r="K137" s="128">
        <v>68</v>
      </c>
      <c r="L137" s="128">
        <v>36</v>
      </c>
      <c r="M137" s="147">
        <v>88.64</v>
      </c>
      <c r="N137" s="149">
        <v>80.6624</v>
      </c>
      <c r="O137" s="149">
        <v>169.3024</v>
      </c>
      <c r="P137" s="147"/>
      <c r="Q137" s="147"/>
    </row>
    <row r="138" ht="16.5" customHeight="1" spans="1:17">
      <c r="A138" s="128" t="s">
        <v>4377</v>
      </c>
      <c r="B138" s="130">
        <v>6</v>
      </c>
      <c r="C138" s="127" t="s">
        <v>2739</v>
      </c>
      <c r="D138" s="127" t="s">
        <v>4378</v>
      </c>
      <c r="E138" s="127" t="s">
        <v>4379</v>
      </c>
      <c r="F138" s="127" t="s">
        <v>4380</v>
      </c>
      <c r="G138" s="127" t="s">
        <v>4381</v>
      </c>
      <c r="H138" s="127" t="s">
        <v>4382</v>
      </c>
      <c r="I138" s="153">
        <v>1307</v>
      </c>
      <c r="J138" s="153">
        <v>1253</v>
      </c>
      <c r="K138" s="128">
        <v>54</v>
      </c>
      <c r="L138" s="128">
        <v>36</v>
      </c>
      <c r="M138" s="147">
        <v>49.86</v>
      </c>
      <c r="N138" s="149">
        <v>45.3726</v>
      </c>
      <c r="O138" s="149">
        <v>95.2326</v>
      </c>
      <c r="P138" s="147"/>
      <c r="Q138" s="147"/>
    </row>
    <row r="139" ht="16.5" customHeight="1" spans="1:17">
      <c r="A139" s="128" t="s">
        <v>4383</v>
      </c>
      <c r="B139" s="130">
        <v>6</v>
      </c>
      <c r="C139" s="127" t="s">
        <v>4384</v>
      </c>
      <c r="D139" s="127" t="s">
        <v>4385</v>
      </c>
      <c r="E139" s="127" t="s">
        <v>4386</v>
      </c>
      <c r="F139" s="127" t="s">
        <v>4387</v>
      </c>
      <c r="G139" s="127" t="s">
        <v>4388</v>
      </c>
      <c r="H139" s="127" t="s">
        <v>4389</v>
      </c>
      <c r="I139" s="153">
        <v>1574</v>
      </c>
      <c r="J139" s="153">
        <v>1506</v>
      </c>
      <c r="K139" s="128">
        <v>68</v>
      </c>
      <c r="L139" s="128">
        <v>36</v>
      </c>
      <c r="M139" s="147">
        <v>88.64</v>
      </c>
      <c r="N139" s="149">
        <v>80.6624</v>
      </c>
      <c r="O139" s="149">
        <v>169.3024</v>
      </c>
      <c r="P139" s="147"/>
      <c r="Q139" s="147"/>
    </row>
    <row r="140" ht="16.5" customHeight="1" spans="1:17">
      <c r="A140" s="128" t="s">
        <v>3947</v>
      </c>
      <c r="B140" s="130">
        <v>6</v>
      </c>
      <c r="C140" s="127" t="s">
        <v>3953</v>
      </c>
      <c r="D140" s="127" t="s">
        <v>3952</v>
      </c>
      <c r="E140" s="127" t="s">
        <v>3951</v>
      </c>
      <c r="F140" s="127" t="s">
        <v>3950</v>
      </c>
      <c r="G140" s="127" t="s">
        <v>3949</v>
      </c>
      <c r="H140" s="127" t="s">
        <v>3948</v>
      </c>
      <c r="I140" s="153">
        <v>1154</v>
      </c>
      <c r="J140" s="153">
        <v>1115</v>
      </c>
      <c r="K140" s="128">
        <v>39</v>
      </c>
      <c r="L140" s="128">
        <v>36</v>
      </c>
      <c r="M140" s="147">
        <v>8.31</v>
      </c>
      <c r="N140" s="149">
        <v>7.5621</v>
      </c>
      <c r="O140" s="149">
        <v>15.8721</v>
      </c>
      <c r="P140" s="147"/>
      <c r="Q140" s="147"/>
    </row>
    <row r="141" ht="16.5" customHeight="1" spans="1:17">
      <c r="A141" s="128" t="s">
        <v>4390</v>
      </c>
      <c r="B141" s="130">
        <v>6</v>
      </c>
      <c r="C141" s="127" t="s">
        <v>4391</v>
      </c>
      <c r="D141" s="127" t="s">
        <v>4392</v>
      </c>
      <c r="E141" s="127" t="s">
        <v>4393</v>
      </c>
      <c r="F141" s="127" t="s">
        <v>4394</v>
      </c>
      <c r="G141" s="127" t="s">
        <v>4395</v>
      </c>
      <c r="H141" s="127" t="s">
        <v>4396</v>
      </c>
      <c r="I141" s="153">
        <v>1564</v>
      </c>
      <c r="J141" s="153">
        <v>1511</v>
      </c>
      <c r="K141" s="128">
        <v>53</v>
      </c>
      <c r="L141" s="128">
        <v>36</v>
      </c>
      <c r="M141" s="147">
        <v>47.09</v>
      </c>
      <c r="N141" s="149">
        <v>42.8519</v>
      </c>
      <c r="O141" s="149">
        <v>89.9419</v>
      </c>
      <c r="P141" s="147"/>
      <c r="Q141" s="147"/>
    </row>
    <row r="142" ht="16.5" customHeight="1" spans="1:17">
      <c r="A142" s="128" t="s">
        <v>3835</v>
      </c>
      <c r="B142" s="130">
        <v>6</v>
      </c>
      <c r="C142" s="127" t="s">
        <v>3841</v>
      </c>
      <c r="D142" s="127" t="s">
        <v>3840</v>
      </c>
      <c r="E142" s="127" t="s">
        <v>3839</v>
      </c>
      <c r="F142" s="127" t="s">
        <v>3838</v>
      </c>
      <c r="G142" s="127" t="s">
        <v>3837</v>
      </c>
      <c r="H142" s="127" t="s">
        <v>3836</v>
      </c>
      <c r="I142" s="153">
        <v>1143</v>
      </c>
      <c r="J142" s="153">
        <v>1090</v>
      </c>
      <c r="K142" s="128">
        <v>53</v>
      </c>
      <c r="L142" s="128">
        <v>36</v>
      </c>
      <c r="M142" s="147">
        <v>47.09</v>
      </c>
      <c r="N142" s="149">
        <v>42.8519</v>
      </c>
      <c r="O142" s="149">
        <v>89.9419</v>
      </c>
      <c r="P142" s="147"/>
      <c r="Q142" s="147"/>
    </row>
    <row r="143" ht="16.5" customHeight="1" spans="1:17">
      <c r="A143" s="128" t="s">
        <v>3394</v>
      </c>
      <c r="B143" s="130">
        <v>6</v>
      </c>
      <c r="C143" s="127" t="s">
        <v>3400</v>
      </c>
      <c r="D143" s="127" t="s">
        <v>3399</v>
      </c>
      <c r="E143" s="127" t="s">
        <v>3398</v>
      </c>
      <c r="F143" s="127" t="s">
        <v>3397</v>
      </c>
      <c r="G143" s="127" t="s">
        <v>3396</v>
      </c>
      <c r="H143" s="127" t="s">
        <v>3395</v>
      </c>
      <c r="I143" s="153">
        <v>1393</v>
      </c>
      <c r="J143" s="153">
        <v>1328</v>
      </c>
      <c r="K143" s="128">
        <v>65</v>
      </c>
      <c r="L143" s="128">
        <v>36</v>
      </c>
      <c r="M143" s="147">
        <v>80.33</v>
      </c>
      <c r="N143" s="149">
        <v>73.1003</v>
      </c>
      <c r="O143" s="149">
        <v>153.4303</v>
      </c>
      <c r="P143" s="147"/>
      <c r="Q143" s="147"/>
    </row>
    <row r="144" ht="16.5" customHeight="1" spans="9:15">
      <c r="I144" s="161" t="s">
        <v>253</v>
      </c>
      <c r="J144" s="162"/>
      <c r="K144" s="163"/>
      <c r="L144" s="164">
        <f>SUM(L6:L143)</f>
        <v>4434</v>
      </c>
      <c r="M144" s="165">
        <f t="shared" ref="M144:O144" si="0">SUM(M6:M143)</f>
        <v>7052.42</v>
      </c>
      <c r="N144" s="165">
        <f t="shared" si="0"/>
        <v>6417.7022</v>
      </c>
      <c r="O144" s="165">
        <f t="shared" si="0"/>
        <v>13470.1222</v>
      </c>
    </row>
  </sheetData>
  <mergeCells count="22">
    <mergeCell ref="A1:Q1"/>
    <mergeCell ref="I3:K3"/>
    <mergeCell ref="A5:B5"/>
    <mergeCell ref="A17:B17"/>
    <mergeCell ref="A21:B21"/>
    <mergeCell ref="A30:B30"/>
    <mergeCell ref="A34:B34"/>
    <mergeCell ref="A38:B38"/>
    <mergeCell ref="A67:B67"/>
    <mergeCell ref="A82:B82"/>
    <mergeCell ref="A95:B95"/>
    <mergeCell ref="A107:B107"/>
    <mergeCell ref="A132:B132"/>
    <mergeCell ref="I144:K144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80"/>
  <sheetViews>
    <sheetView tabSelected="1" workbookViewId="0">
      <pane ySplit="4" topLeftCell="A5" activePane="bottomLeft" state="frozen"/>
      <selection/>
      <selection pane="bottomLeft" activeCell="S149" sqref="S149"/>
    </sheetView>
  </sheetViews>
  <sheetFormatPr defaultColWidth="9" defaultRowHeight="13.5"/>
  <cols>
    <col min="1" max="1" width="8.25" style="5" customWidth="1"/>
    <col min="2" max="2" width="3.375" style="5" customWidth="1"/>
    <col min="3" max="8" width="7.625" style="5" customWidth="1"/>
    <col min="9" max="10" width="6.375" style="5" customWidth="1"/>
    <col min="11" max="11" width="4.625" style="5" customWidth="1"/>
    <col min="12" max="12" width="9" style="63" customWidth="1"/>
    <col min="13" max="15" width="9.875" style="6" customWidth="1"/>
    <col min="16" max="257" width="9" style="5"/>
    <col min="258" max="258" width="7.5" style="5" customWidth="1"/>
    <col min="259" max="259" width="5.375" style="5" customWidth="1"/>
    <col min="260" max="265" width="7.625" style="5" customWidth="1"/>
    <col min="266" max="267" width="9" style="5"/>
    <col min="268" max="268" width="6.5" style="5" customWidth="1"/>
    <col min="269" max="271" width="9.875" style="5" customWidth="1"/>
    <col min="272" max="513" width="9" style="5"/>
    <col min="514" max="514" width="7.5" style="5" customWidth="1"/>
    <col min="515" max="515" width="5.375" style="5" customWidth="1"/>
    <col min="516" max="521" width="7.625" style="5" customWidth="1"/>
    <col min="522" max="523" width="9" style="5"/>
    <col min="524" max="524" width="6.5" style="5" customWidth="1"/>
    <col min="525" max="527" width="9.875" style="5" customWidth="1"/>
    <col min="528" max="769" width="9" style="5"/>
    <col min="770" max="770" width="7.5" style="5" customWidth="1"/>
    <col min="771" max="771" width="5.375" style="5" customWidth="1"/>
    <col min="772" max="777" width="7.625" style="5" customWidth="1"/>
    <col min="778" max="779" width="9" style="5"/>
    <col min="780" max="780" width="6.5" style="5" customWidth="1"/>
    <col min="781" max="783" width="9.875" style="5" customWidth="1"/>
    <col min="784" max="1025" width="9" style="5"/>
    <col min="1026" max="1026" width="7.5" style="5" customWidth="1"/>
    <col min="1027" max="1027" width="5.375" style="5" customWidth="1"/>
    <col min="1028" max="1033" width="7.625" style="5" customWidth="1"/>
    <col min="1034" max="1035" width="9" style="5"/>
    <col min="1036" max="1036" width="6.5" style="5" customWidth="1"/>
    <col min="1037" max="1039" width="9.875" style="5" customWidth="1"/>
    <col min="1040" max="1281" width="9" style="5"/>
    <col min="1282" max="1282" width="7.5" style="5" customWidth="1"/>
    <col min="1283" max="1283" width="5.375" style="5" customWidth="1"/>
    <col min="1284" max="1289" width="7.625" style="5" customWidth="1"/>
    <col min="1290" max="1291" width="9" style="5"/>
    <col min="1292" max="1292" width="6.5" style="5" customWidth="1"/>
    <col min="1293" max="1295" width="9.875" style="5" customWidth="1"/>
    <col min="1296" max="1537" width="9" style="5"/>
    <col min="1538" max="1538" width="7.5" style="5" customWidth="1"/>
    <col min="1539" max="1539" width="5.375" style="5" customWidth="1"/>
    <col min="1540" max="1545" width="7.625" style="5" customWidth="1"/>
    <col min="1546" max="1547" width="9" style="5"/>
    <col min="1548" max="1548" width="6.5" style="5" customWidth="1"/>
    <col min="1549" max="1551" width="9.875" style="5" customWidth="1"/>
    <col min="1552" max="1793" width="9" style="5"/>
    <col min="1794" max="1794" width="7.5" style="5" customWidth="1"/>
    <col min="1795" max="1795" width="5.375" style="5" customWidth="1"/>
    <col min="1796" max="1801" width="7.625" style="5" customWidth="1"/>
    <col min="1802" max="1803" width="9" style="5"/>
    <col min="1804" max="1804" width="6.5" style="5" customWidth="1"/>
    <col min="1805" max="1807" width="9.875" style="5" customWidth="1"/>
    <col min="1808" max="2049" width="9" style="5"/>
    <col min="2050" max="2050" width="7.5" style="5" customWidth="1"/>
    <col min="2051" max="2051" width="5.375" style="5" customWidth="1"/>
    <col min="2052" max="2057" width="7.625" style="5" customWidth="1"/>
    <col min="2058" max="2059" width="9" style="5"/>
    <col min="2060" max="2060" width="6.5" style="5" customWidth="1"/>
    <col min="2061" max="2063" width="9.875" style="5" customWidth="1"/>
    <col min="2064" max="2305" width="9" style="5"/>
    <col min="2306" max="2306" width="7.5" style="5" customWidth="1"/>
    <col min="2307" max="2307" width="5.375" style="5" customWidth="1"/>
    <col min="2308" max="2313" width="7.625" style="5" customWidth="1"/>
    <col min="2314" max="2315" width="9" style="5"/>
    <col min="2316" max="2316" width="6.5" style="5" customWidth="1"/>
    <col min="2317" max="2319" width="9.875" style="5" customWidth="1"/>
    <col min="2320" max="2561" width="9" style="5"/>
    <col min="2562" max="2562" width="7.5" style="5" customWidth="1"/>
    <col min="2563" max="2563" width="5.375" style="5" customWidth="1"/>
    <col min="2564" max="2569" width="7.625" style="5" customWidth="1"/>
    <col min="2570" max="2571" width="9" style="5"/>
    <col min="2572" max="2572" width="6.5" style="5" customWidth="1"/>
    <col min="2573" max="2575" width="9.875" style="5" customWidth="1"/>
    <col min="2576" max="2817" width="9" style="5"/>
    <col min="2818" max="2818" width="7.5" style="5" customWidth="1"/>
    <col min="2819" max="2819" width="5.375" style="5" customWidth="1"/>
    <col min="2820" max="2825" width="7.625" style="5" customWidth="1"/>
    <col min="2826" max="2827" width="9" style="5"/>
    <col min="2828" max="2828" width="6.5" style="5" customWidth="1"/>
    <col min="2829" max="2831" width="9.875" style="5" customWidth="1"/>
    <col min="2832" max="3073" width="9" style="5"/>
    <col min="3074" max="3074" width="7.5" style="5" customWidth="1"/>
    <col min="3075" max="3075" width="5.375" style="5" customWidth="1"/>
    <col min="3076" max="3081" width="7.625" style="5" customWidth="1"/>
    <col min="3082" max="3083" width="9" style="5"/>
    <col min="3084" max="3084" width="6.5" style="5" customWidth="1"/>
    <col min="3085" max="3087" width="9.875" style="5" customWidth="1"/>
    <col min="3088" max="3329" width="9" style="5"/>
    <col min="3330" max="3330" width="7.5" style="5" customWidth="1"/>
    <col min="3331" max="3331" width="5.375" style="5" customWidth="1"/>
    <col min="3332" max="3337" width="7.625" style="5" customWidth="1"/>
    <col min="3338" max="3339" width="9" style="5"/>
    <col min="3340" max="3340" width="6.5" style="5" customWidth="1"/>
    <col min="3341" max="3343" width="9.875" style="5" customWidth="1"/>
    <col min="3344" max="3585" width="9" style="5"/>
    <col min="3586" max="3586" width="7.5" style="5" customWidth="1"/>
    <col min="3587" max="3587" width="5.375" style="5" customWidth="1"/>
    <col min="3588" max="3593" width="7.625" style="5" customWidth="1"/>
    <col min="3594" max="3595" width="9" style="5"/>
    <col min="3596" max="3596" width="6.5" style="5" customWidth="1"/>
    <col min="3597" max="3599" width="9.875" style="5" customWidth="1"/>
    <col min="3600" max="3841" width="9" style="5"/>
    <col min="3842" max="3842" width="7.5" style="5" customWidth="1"/>
    <col min="3843" max="3843" width="5.375" style="5" customWidth="1"/>
    <col min="3844" max="3849" width="7.625" style="5" customWidth="1"/>
    <col min="3850" max="3851" width="9" style="5"/>
    <col min="3852" max="3852" width="6.5" style="5" customWidth="1"/>
    <col min="3853" max="3855" width="9.875" style="5" customWidth="1"/>
    <col min="3856" max="4097" width="9" style="5"/>
    <col min="4098" max="4098" width="7.5" style="5" customWidth="1"/>
    <col min="4099" max="4099" width="5.375" style="5" customWidth="1"/>
    <col min="4100" max="4105" width="7.625" style="5" customWidth="1"/>
    <col min="4106" max="4107" width="9" style="5"/>
    <col min="4108" max="4108" width="6.5" style="5" customWidth="1"/>
    <col min="4109" max="4111" width="9.875" style="5" customWidth="1"/>
    <col min="4112" max="4353" width="9" style="5"/>
    <col min="4354" max="4354" width="7.5" style="5" customWidth="1"/>
    <col min="4355" max="4355" width="5.375" style="5" customWidth="1"/>
    <col min="4356" max="4361" width="7.625" style="5" customWidth="1"/>
    <col min="4362" max="4363" width="9" style="5"/>
    <col min="4364" max="4364" width="6.5" style="5" customWidth="1"/>
    <col min="4365" max="4367" width="9.875" style="5" customWidth="1"/>
    <col min="4368" max="4609" width="9" style="5"/>
    <col min="4610" max="4610" width="7.5" style="5" customWidth="1"/>
    <col min="4611" max="4611" width="5.375" style="5" customWidth="1"/>
    <col min="4612" max="4617" width="7.625" style="5" customWidth="1"/>
    <col min="4618" max="4619" width="9" style="5"/>
    <col min="4620" max="4620" width="6.5" style="5" customWidth="1"/>
    <col min="4621" max="4623" width="9.875" style="5" customWidth="1"/>
    <col min="4624" max="4865" width="9" style="5"/>
    <col min="4866" max="4866" width="7.5" style="5" customWidth="1"/>
    <col min="4867" max="4867" width="5.375" style="5" customWidth="1"/>
    <col min="4868" max="4873" width="7.625" style="5" customWidth="1"/>
    <col min="4874" max="4875" width="9" style="5"/>
    <col min="4876" max="4876" width="6.5" style="5" customWidth="1"/>
    <col min="4877" max="4879" width="9.875" style="5" customWidth="1"/>
    <col min="4880" max="5121" width="9" style="5"/>
    <col min="5122" max="5122" width="7.5" style="5" customWidth="1"/>
    <col min="5123" max="5123" width="5.375" style="5" customWidth="1"/>
    <col min="5124" max="5129" width="7.625" style="5" customWidth="1"/>
    <col min="5130" max="5131" width="9" style="5"/>
    <col min="5132" max="5132" width="6.5" style="5" customWidth="1"/>
    <col min="5133" max="5135" width="9.875" style="5" customWidth="1"/>
    <col min="5136" max="5377" width="9" style="5"/>
    <col min="5378" max="5378" width="7.5" style="5" customWidth="1"/>
    <col min="5379" max="5379" width="5.375" style="5" customWidth="1"/>
    <col min="5380" max="5385" width="7.625" style="5" customWidth="1"/>
    <col min="5386" max="5387" width="9" style="5"/>
    <col min="5388" max="5388" width="6.5" style="5" customWidth="1"/>
    <col min="5389" max="5391" width="9.875" style="5" customWidth="1"/>
    <col min="5392" max="5633" width="9" style="5"/>
    <col min="5634" max="5634" width="7.5" style="5" customWidth="1"/>
    <col min="5635" max="5635" width="5.375" style="5" customWidth="1"/>
    <col min="5636" max="5641" width="7.625" style="5" customWidth="1"/>
    <col min="5642" max="5643" width="9" style="5"/>
    <col min="5644" max="5644" width="6.5" style="5" customWidth="1"/>
    <col min="5645" max="5647" width="9.875" style="5" customWidth="1"/>
    <col min="5648" max="5889" width="9" style="5"/>
    <col min="5890" max="5890" width="7.5" style="5" customWidth="1"/>
    <col min="5891" max="5891" width="5.375" style="5" customWidth="1"/>
    <col min="5892" max="5897" width="7.625" style="5" customWidth="1"/>
    <col min="5898" max="5899" width="9" style="5"/>
    <col min="5900" max="5900" width="6.5" style="5" customWidth="1"/>
    <col min="5901" max="5903" width="9.875" style="5" customWidth="1"/>
    <col min="5904" max="6145" width="9" style="5"/>
    <col min="6146" max="6146" width="7.5" style="5" customWidth="1"/>
    <col min="6147" max="6147" width="5.375" style="5" customWidth="1"/>
    <col min="6148" max="6153" width="7.625" style="5" customWidth="1"/>
    <col min="6154" max="6155" width="9" style="5"/>
    <col min="6156" max="6156" width="6.5" style="5" customWidth="1"/>
    <col min="6157" max="6159" width="9.875" style="5" customWidth="1"/>
    <col min="6160" max="6401" width="9" style="5"/>
    <col min="6402" max="6402" width="7.5" style="5" customWidth="1"/>
    <col min="6403" max="6403" width="5.375" style="5" customWidth="1"/>
    <col min="6404" max="6409" width="7.625" style="5" customWidth="1"/>
    <col min="6410" max="6411" width="9" style="5"/>
    <col min="6412" max="6412" width="6.5" style="5" customWidth="1"/>
    <col min="6413" max="6415" width="9.875" style="5" customWidth="1"/>
    <col min="6416" max="6657" width="9" style="5"/>
    <col min="6658" max="6658" width="7.5" style="5" customWidth="1"/>
    <col min="6659" max="6659" width="5.375" style="5" customWidth="1"/>
    <col min="6660" max="6665" width="7.625" style="5" customWidth="1"/>
    <col min="6666" max="6667" width="9" style="5"/>
    <col min="6668" max="6668" width="6.5" style="5" customWidth="1"/>
    <col min="6669" max="6671" width="9.875" style="5" customWidth="1"/>
    <col min="6672" max="6913" width="9" style="5"/>
    <col min="6914" max="6914" width="7.5" style="5" customWidth="1"/>
    <col min="6915" max="6915" width="5.375" style="5" customWidth="1"/>
    <col min="6916" max="6921" width="7.625" style="5" customWidth="1"/>
    <col min="6922" max="6923" width="9" style="5"/>
    <col min="6924" max="6924" width="6.5" style="5" customWidth="1"/>
    <col min="6925" max="6927" width="9.875" style="5" customWidth="1"/>
    <col min="6928" max="7169" width="9" style="5"/>
    <col min="7170" max="7170" width="7.5" style="5" customWidth="1"/>
    <col min="7171" max="7171" width="5.375" style="5" customWidth="1"/>
    <col min="7172" max="7177" width="7.625" style="5" customWidth="1"/>
    <col min="7178" max="7179" width="9" style="5"/>
    <col min="7180" max="7180" width="6.5" style="5" customWidth="1"/>
    <col min="7181" max="7183" width="9.875" style="5" customWidth="1"/>
    <col min="7184" max="7425" width="9" style="5"/>
    <col min="7426" max="7426" width="7.5" style="5" customWidth="1"/>
    <col min="7427" max="7427" width="5.375" style="5" customWidth="1"/>
    <col min="7428" max="7433" width="7.625" style="5" customWidth="1"/>
    <col min="7434" max="7435" width="9" style="5"/>
    <col min="7436" max="7436" width="6.5" style="5" customWidth="1"/>
    <col min="7437" max="7439" width="9.875" style="5" customWidth="1"/>
    <col min="7440" max="7681" width="9" style="5"/>
    <col min="7682" max="7682" width="7.5" style="5" customWidth="1"/>
    <col min="7683" max="7683" width="5.375" style="5" customWidth="1"/>
    <col min="7684" max="7689" width="7.625" style="5" customWidth="1"/>
    <col min="7690" max="7691" width="9" style="5"/>
    <col min="7692" max="7692" width="6.5" style="5" customWidth="1"/>
    <col min="7693" max="7695" width="9.875" style="5" customWidth="1"/>
    <col min="7696" max="7937" width="9" style="5"/>
    <col min="7938" max="7938" width="7.5" style="5" customWidth="1"/>
    <col min="7939" max="7939" width="5.375" style="5" customWidth="1"/>
    <col min="7940" max="7945" width="7.625" style="5" customWidth="1"/>
    <col min="7946" max="7947" width="9" style="5"/>
    <col min="7948" max="7948" width="6.5" style="5" customWidth="1"/>
    <col min="7949" max="7951" width="9.875" style="5" customWidth="1"/>
    <col min="7952" max="8193" width="9" style="5"/>
    <col min="8194" max="8194" width="7.5" style="5" customWidth="1"/>
    <col min="8195" max="8195" width="5.375" style="5" customWidth="1"/>
    <col min="8196" max="8201" width="7.625" style="5" customWidth="1"/>
    <col min="8202" max="8203" width="9" style="5"/>
    <col min="8204" max="8204" width="6.5" style="5" customWidth="1"/>
    <col min="8205" max="8207" width="9.875" style="5" customWidth="1"/>
    <col min="8208" max="8449" width="9" style="5"/>
    <col min="8450" max="8450" width="7.5" style="5" customWidth="1"/>
    <col min="8451" max="8451" width="5.375" style="5" customWidth="1"/>
    <col min="8452" max="8457" width="7.625" style="5" customWidth="1"/>
    <col min="8458" max="8459" width="9" style="5"/>
    <col min="8460" max="8460" width="6.5" style="5" customWidth="1"/>
    <col min="8461" max="8463" width="9.875" style="5" customWidth="1"/>
    <col min="8464" max="8705" width="9" style="5"/>
    <col min="8706" max="8706" width="7.5" style="5" customWidth="1"/>
    <col min="8707" max="8707" width="5.375" style="5" customWidth="1"/>
    <col min="8708" max="8713" width="7.625" style="5" customWidth="1"/>
    <col min="8714" max="8715" width="9" style="5"/>
    <col min="8716" max="8716" width="6.5" style="5" customWidth="1"/>
    <col min="8717" max="8719" width="9.875" style="5" customWidth="1"/>
    <col min="8720" max="8961" width="9" style="5"/>
    <col min="8962" max="8962" width="7.5" style="5" customWidth="1"/>
    <col min="8963" max="8963" width="5.375" style="5" customWidth="1"/>
    <col min="8964" max="8969" width="7.625" style="5" customWidth="1"/>
    <col min="8970" max="8971" width="9" style="5"/>
    <col min="8972" max="8972" width="6.5" style="5" customWidth="1"/>
    <col min="8973" max="8975" width="9.875" style="5" customWidth="1"/>
    <col min="8976" max="9217" width="9" style="5"/>
    <col min="9218" max="9218" width="7.5" style="5" customWidth="1"/>
    <col min="9219" max="9219" width="5.375" style="5" customWidth="1"/>
    <col min="9220" max="9225" width="7.625" style="5" customWidth="1"/>
    <col min="9226" max="9227" width="9" style="5"/>
    <col min="9228" max="9228" width="6.5" style="5" customWidth="1"/>
    <col min="9229" max="9231" width="9.875" style="5" customWidth="1"/>
    <col min="9232" max="9473" width="9" style="5"/>
    <col min="9474" max="9474" width="7.5" style="5" customWidth="1"/>
    <col min="9475" max="9475" width="5.375" style="5" customWidth="1"/>
    <col min="9476" max="9481" width="7.625" style="5" customWidth="1"/>
    <col min="9482" max="9483" width="9" style="5"/>
    <col min="9484" max="9484" width="6.5" style="5" customWidth="1"/>
    <col min="9485" max="9487" width="9.875" style="5" customWidth="1"/>
    <col min="9488" max="9729" width="9" style="5"/>
    <col min="9730" max="9730" width="7.5" style="5" customWidth="1"/>
    <col min="9731" max="9731" width="5.375" style="5" customWidth="1"/>
    <col min="9732" max="9737" width="7.625" style="5" customWidth="1"/>
    <col min="9738" max="9739" width="9" style="5"/>
    <col min="9740" max="9740" width="6.5" style="5" customWidth="1"/>
    <col min="9741" max="9743" width="9.875" style="5" customWidth="1"/>
    <col min="9744" max="9985" width="9" style="5"/>
    <col min="9986" max="9986" width="7.5" style="5" customWidth="1"/>
    <col min="9987" max="9987" width="5.375" style="5" customWidth="1"/>
    <col min="9988" max="9993" width="7.625" style="5" customWidth="1"/>
    <col min="9994" max="9995" width="9" style="5"/>
    <col min="9996" max="9996" width="6.5" style="5" customWidth="1"/>
    <col min="9997" max="9999" width="9.875" style="5" customWidth="1"/>
    <col min="10000" max="10241" width="9" style="5"/>
    <col min="10242" max="10242" width="7.5" style="5" customWidth="1"/>
    <col min="10243" max="10243" width="5.375" style="5" customWidth="1"/>
    <col min="10244" max="10249" width="7.625" style="5" customWidth="1"/>
    <col min="10250" max="10251" width="9" style="5"/>
    <col min="10252" max="10252" width="6.5" style="5" customWidth="1"/>
    <col min="10253" max="10255" width="9.875" style="5" customWidth="1"/>
    <col min="10256" max="10497" width="9" style="5"/>
    <col min="10498" max="10498" width="7.5" style="5" customWidth="1"/>
    <col min="10499" max="10499" width="5.375" style="5" customWidth="1"/>
    <col min="10500" max="10505" width="7.625" style="5" customWidth="1"/>
    <col min="10506" max="10507" width="9" style="5"/>
    <col min="10508" max="10508" width="6.5" style="5" customWidth="1"/>
    <col min="10509" max="10511" width="9.875" style="5" customWidth="1"/>
    <col min="10512" max="10753" width="9" style="5"/>
    <col min="10754" max="10754" width="7.5" style="5" customWidth="1"/>
    <col min="10755" max="10755" width="5.375" style="5" customWidth="1"/>
    <col min="10756" max="10761" width="7.625" style="5" customWidth="1"/>
    <col min="10762" max="10763" width="9" style="5"/>
    <col min="10764" max="10764" width="6.5" style="5" customWidth="1"/>
    <col min="10765" max="10767" width="9.875" style="5" customWidth="1"/>
    <col min="10768" max="11009" width="9" style="5"/>
    <col min="11010" max="11010" width="7.5" style="5" customWidth="1"/>
    <col min="11011" max="11011" width="5.375" style="5" customWidth="1"/>
    <col min="11012" max="11017" width="7.625" style="5" customWidth="1"/>
    <col min="11018" max="11019" width="9" style="5"/>
    <col min="11020" max="11020" width="6.5" style="5" customWidth="1"/>
    <col min="11021" max="11023" width="9.875" style="5" customWidth="1"/>
    <col min="11024" max="11265" width="9" style="5"/>
    <col min="11266" max="11266" width="7.5" style="5" customWidth="1"/>
    <col min="11267" max="11267" width="5.375" style="5" customWidth="1"/>
    <col min="11268" max="11273" width="7.625" style="5" customWidth="1"/>
    <col min="11274" max="11275" width="9" style="5"/>
    <col min="11276" max="11276" width="6.5" style="5" customWidth="1"/>
    <col min="11277" max="11279" width="9.875" style="5" customWidth="1"/>
    <col min="11280" max="11521" width="9" style="5"/>
    <col min="11522" max="11522" width="7.5" style="5" customWidth="1"/>
    <col min="11523" max="11523" width="5.375" style="5" customWidth="1"/>
    <col min="11524" max="11529" width="7.625" style="5" customWidth="1"/>
    <col min="11530" max="11531" width="9" style="5"/>
    <col min="11532" max="11532" width="6.5" style="5" customWidth="1"/>
    <col min="11533" max="11535" width="9.875" style="5" customWidth="1"/>
    <col min="11536" max="11777" width="9" style="5"/>
    <col min="11778" max="11778" width="7.5" style="5" customWidth="1"/>
    <col min="11779" max="11779" width="5.375" style="5" customWidth="1"/>
    <col min="11780" max="11785" width="7.625" style="5" customWidth="1"/>
    <col min="11786" max="11787" width="9" style="5"/>
    <col min="11788" max="11788" width="6.5" style="5" customWidth="1"/>
    <col min="11789" max="11791" width="9.875" style="5" customWidth="1"/>
    <col min="11792" max="12033" width="9" style="5"/>
    <col min="12034" max="12034" width="7.5" style="5" customWidth="1"/>
    <col min="12035" max="12035" width="5.375" style="5" customWidth="1"/>
    <col min="12036" max="12041" width="7.625" style="5" customWidth="1"/>
    <col min="12042" max="12043" width="9" style="5"/>
    <col min="12044" max="12044" width="6.5" style="5" customWidth="1"/>
    <col min="12045" max="12047" width="9.875" style="5" customWidth="1"/>
    <col min="12048" max="12289" width="9" style="5"/>
    <col min="12290" max="12290" width="7.5" style="5" customWidth="1"/>
    <col min="12291" max="12291" width="5.375" style="5" customWidth="1"/>
    <col min="12292" max="12297" width="7.625" style="5" customWidth="1"/>
    <col min="12298" max="12299" width="9" style="5"/>
    <col min="12300" max="12300" width="6.5" style="5" customWidth="1"/>
    <col min="12301" max="12303" width="9.875" style="5" customWidth="1"/>
    <col min="12304" max="12545" width="9" style="5"/>
    <col min="12546" max="12546" width="7.5" style="5" customWidth="1"/>
    <col min="12547" max="12547" width="5.375" style="5" customWidth="1"/>
    <col min="12548" max="12553" width="7.625" style="5" customWidth="1"/>
    <col min="12554" max="12555" width="9" style="5"/>
    <col min="12556" max="12556" width="6.5" style="5" customWidth="1"/>
    <col min="12557" max="12559" width="9.875" style="5" customWidth="1"/>
    <col min="12560" max="12801" width="9" style="5"/>
    <col min="12802" max="12802" width="7.5" style="5" customWidth="1"/>
    <col min="12803" max="12803" width="5.375" style="5" customWidth="1"/>
    <col min="12804" max="12809" width="7.625" style="5" customWidth="1"/>
    <col min="12810" max="12811" width="9" style="5"/>
    <col min="12812" max="12812" width="6.5" style="5" customWidth="1"/>
    <col min="12813" max="12815" width="9.875" style="5" customWidth="1"/>
    <col min="12816" max="13057" width="9" style="5"/>
    <col min="13058" max="13058" width="7.5" style="5" customWidth="1"/>
    <col min="13059" max="13059" width="5.375" style="5" customWidth="1"/>
    <col min="13060" max="13065" width="7.625" style="5" customWidth="1"/>
    <col min="13066" max="13067" width="9" style="5"/>
    <col min="13068" max="13068" width="6.5" style="5" customWidth="1"/>
    <col min="13069" max="13071" width="9.875" style="5" customWidth="1"/>
    <col min="13072" max="13313" width="9" style="5"/>
    <col min="13314" max="13314" width="7.5" style="5" customWidth="1"/>
    <col min="13315" max="13315" width="5.375" style="5" customWidth="1"/>
    <col min="13316" max="13321" width="7.625" style="5" customWidth="1"/>
    <col min="13322" max="13323" width="9" style="5"/>
    <col min="13324" max="13324" width="6.5" style="5" customWidth="1"/>
    <col min="13325" max="13327" width="9.875" style="5" customWidth="1"/>
    <col min="13328" max="13569" width="9" style="5"/>
    <col min="13570" max="13570" width="7.5" style="5" customWidth="1"/>
    <col min="13571" max="13571" width="5.375" style="5" customWidth="1"/>
    <col min="13572" max="13577" width="7.625" style="5" customWidth="1"/>
    <col min="13578" max="13579" width="9" style="5"/>
    <col min="13580" max="13580" width="6.5" style="5" customWidth="1"/>
    <col min="13581" max="13583" width="9.875" style="5" customWidth="1"/>
    <col min="13584" max="13825" width="9" style="5"/>
    <col min="13826" max="13826" width="7.5" style="5" customWidth="1"/>
    <col min="13827" max="13827" width="5.375" style="5" customWidth="1"/>
    <col min="13828" max="13833" width="7.625" style="5" customWidth="1"/>
    <col min="13834" max="13835" width="9" style="5"/>
    <col min="13836" max="13836" width="6.5" style="5" customWidth="1"/>
    <col min="13837" max="13839" width="9.875" style="5" customWidth="1"/>
    <col min="13840" max="14081" width="9" style="5"/>
    <col min="14082" max="14082" width="7.5" style="5" customWidth="1"/>
    <col min="14083" max="14083" width="5.375" style="5" customWidth="1"/>
    <col min="14084" max="14089" width="7.625" style="5" customWidth="1"/>
    <col min="14090" max="14091" width="9" style="5"/>
    <col min="14092" max="14092" width="6.5" style="5" customWidth="1"/>
    <col min="14093" max="14095" width="9.875" style="5" customWidth="1"/>
    <col min="14096" max="14337" width="9" style="5"/>
    <col min="14338" max="14338" width="7.5" style="5" customWidth="1"/>
    <col min="14339" max="14339" width="5.375" style="5" customWidth="1"/>
    <col min="14340" max="14345" width="7.625" style="5" customWidth="1"/>
    <col min="14346" max="14347" width="9" style="5"/>
    <col min="14348" max="14348" width="6.5" style="5" customWidth="1"/>
    <col min="14349" max="14351" width="9.875" style="5" customWidth="1"/>
    <col min="14352" max="14593" width="9" style="5"/>
    <col min="14594" max="14594" width="7.5" style="5" customWidth="1"/>
    <col min="14595" max="14595" width="5.375" style="5" customWidth="1"/>
    <col min="14596" max="14601" width="7.625" style="5" customWidth="1"/>
    <col min="14602" max="14603" width="9" style="5"/>
    <col min="14604" max="14604" width="6.5" style="5" customWidth="1"/>
    <col min="14605" max="14607" width="9.875" style="5" customWidth="1"/>
    <col min="14608" max="14849" width="9" style="5"/>
    <col min="14850" max="14850" width="7.5" style="5" customWidth="1"/>
    <col min="14851" max="14851" width="5.375" style="5" customWidth="1"/>
    <col min="14852" max="14857" width="7.625" style="5" customWidth="1"/>
    <col min="14858" max="14859" width="9" style="5"/>
    <col min="14860" max="14860" width="6.5" style="5" customWidth="1"/>
    <col min="14861" max="14863" width="9.875" style="5" customWidth="1"/>
    <col min="14864" max="15105" width="9" style="5"/>
    <col min="15106" max="15106" width="7.5" style="5" customWidth="1"/>
    <col min="15107" max="15107" width="5.375" style="5" customWidth="1"/>
    <col min="15108" max="15113" width="7.625" style="5" customWidth="1"/>
    <col min="15114" max="15115" width="9" style="5"/>
    <col min="15116" max="15116" width="6.5" style="5" customWidth="1"/>
    <col min="15117" max="15119" width="9.875" style="5" customWidth="1"/>
    <col min="15120" max="15361" width="9" style="5"/>
    <col min="15362" max="15362" width="7.5" style="5" customWidth="1"/>
    <col min="15363" max="15363" width="5.375" style="5" customWidth="1"/>
    <col min="15364" max="15369" width="7.625" style="5" customWidth="1"/>
    <col min="15370" max="15371" width="9" style="5"/>
    <col min="15372" max="15372" width="6.5" style="5" customWidth="1"/>
    <col min="15373" max="15375" width="9.875" style="5" customWidth="1"/>
    <col min="15376" max="15617" width="9" style="5"/>
    <col min="15618" max="15618" width="7.5" style="5" customWidth="1"/>
    <col min="15619" max="15619" width="5.375" style="5" customWidth="1"/>
    <col min="15620" max="15625" width="7.625" style="5" customWidth="1"/>
    <col min="15626" max="15627" width="9" style="5"/>
    <col min="15628" max="15628" width="6.5" style="5" customWidth="1"/>
    <col min="15629" max="15631" width="9.875" style="5" customWidth="1"/>
    <col min="15632" max="15873" width="9" style="5"/>
    <col min="15874" max="15874" width="7.5" style="5" customWidth="1"/>
    <col min="15875" max="15875" width="5.375" style="5" customWidth="1"/>
    <col min="15876" max="15881" width="7.625" style="5" customWidth="1"/>
    <col min="15882" max="15883" width="9" style="5"/>
    <col min="15884" max="15884" width="6.5" style="5" customWidth="1"/>
    <col min="15885" max="15887" width="9.875" style="5" customWidth="1"/>
    <col min="15888" max="16129" width="9" style="5"/>
    <col min="16130" max="16130" width="7.5" style="5" customWidth="1"/>
    <col min="16131" max="16131" width="5.375" style="5" customWidth="1"/>
    <col min="16132" max="16137" width="7.625" style="5" customWidth="1"/>
    <col min="16138" max="16139" width="9" style="5"/>
    <col min="16140" max="16140" width="6.5" style="5" customWidth="1"/>
    <col min="16141" max="16143" width="9.875" style="5" customWidth="1"/>
    <col min="16144" max="16384" width="9" style="5"/>
  </cols>
  <sheetData>
    <row r="1" s="61" customFormat="1" ht="45" customHeight="1" spans="1:17">
      <c r="A1" s="7" t="s">
        <v>4397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62" customFormat="1" ht="17.25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7" t="s">
        <v>4398</v>
      </c>
    </row>
    <row r="3" ht="12.75" customHeight="1" spans="1:257">
      <c r="A3" s="10" t="s">
        <v>2</v>
      </c>
      <c r="B3" s="10" t="s">
        <v>3</v>
      </c>
      <c r="C3" s="66" t="s">
        <v>5</v>
      </c>
      <c r="D3" s="67"/>
      <c r="E3" s="67"/>
      <c r="F3" s="67"/>
      <c r="G3" s="67"/>
      <c r="H3" s="68"/>
      <c r="I3" s="28" t="s">
        <v>6</v>
      </c>
      <c r="J3" s="29"/>
      <c r="K3" s="30"/>
      <c r="L3" s="31" t="s">
        <v>7</v>
      </c>
      <c r="M3" s="32" t="s">
        <v>8</v>
      </c>
      <c r="N3" s="33" t="s">
        <v>9</v>
      </c>
      <c r="O3" s="33" t="s">
        <v>10</v>
      </c>
      <c r="P3" s="34" t="s">
        <v>11</v>
      </c>
      <c r="Q3" s="48" t="s">
        <v>12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91"/>
      <c r="IW3" s="91"/>
    </row>
    <row r="4" ht="27" spans="1:257">
      <c r="A4" s="12"/>
      <c r="B4" s="12"/>
      <c r="C4" s="69"/>
      <c r="D4" s="70"/>
      <c r="E4" s="70"/>
      <c r="F4" s="70"/>
      <c r="G4" s="70"/>
      <c r="H4" s="71"/>
      <c r="I4" s="11" t="s">
        <v>13</v>
      </c>
      <c r="J4" s="11" t="s">
        <v>14</v>
      </c>
      <c r="K4" s="11" t="s">
        <v>15</v>
      </c>
      <c r="L4" s="35" t="s">
        <v>16</v>
      </c>
      <c r="M4" s="36"/>
      <c r="N4" s="37"/>
      <c r="O4" s="37"/>
      <c r="P4" s="38"/>
      <c r="Q4" s="49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91"/>
      <c r="IW4" s="91"/>
    </row>
    <row r="5" s="3" customFormat="1" ht="16.5" customHeight="1" spans="1:17">
      <c r="A5" s="72" t="s">
        <v>49</v>
      </c>
      <c r="B5" s="73"/>
      <c r="C5" s="15"/>
      <c r="D5" s="15"/>
      <c r="E5" s="15"/>
      <c r="F5" s="15"/>
      <c r="G5" s="15"/>
      <c r="H5" s="15"/>
      <c r="I5" s="39"/>
      <c r="J5" s="39"/>
      <c r="K5" s="39"/>
      <c r="L5" s="78"/>
      <c r="M5" s="40"/>
      <c r="N5" s="40"/>
      <c r="O5" s="40"/>
      <c r="P5" s="43"/>
      <c r="Q5" s="51"/>
    </row>
    <row r="6" s="3" customFormat="1" ht="16.5" customHeight="1" spans="1:17">
      <c r="A6" s="20" t="s">
        <v>451</v>
      </c>
      <c r="B6" s="21">
        <v>6</v>
      </c>
      <c r="C6" s="18" t="s">
        <v>3403</v>
      </c>
      <c r="D6" s="18" t="s">
        <v>3404</v>
      </c>
      <c r="E6" s="18" t="s">
        <v>3405</v>
      </c>
      <c r="F6" s="18" t="s">
        <v>3406</v>
      </c>
      <c r="G6" s="18" t="s">
        <v>2886</v>
      </c>
      <c r="H6" s="18" t="s">
        <v>3407</v>
      </c>
      <c r="I6" s="19">
        <v>1000</v>
      </c>
      <c r="J6" s="19">
        <v>949</v>
      </c>
      <c r="K6" s="20">
        <v>51</v>
      </c>
      <c r="L6" s="81">
        <v>43.2</v>
      </c>
      <c r="M6" s="44">
        <v>21.606</v>
      </c>
      <c r="N6" s="44">
        <v>13.71981</v>
      </c>
      <c r="O6" s="44">
        <v>35.32581</v>
      </c>
      <c r="P6" s="43"/>
      <c r="Q6" s="51"/>
    </row>
    <row r="7" s="3" customFormat="1" ht="16.5" customHeight="1" spans="1:17">
      <c r="A7" s="20" t="s">
        <v>803</v>
      </c>
      <c r="B7" s="21">
        <v>6</v>
      </c>
      <c r="C7" s="18" t="s">
        <v>3956</v>
      </c>
      <c r="D7" s="18" t="s">
        <v>3957</v>
      </c>
      <c r="E7" s="18" t="s">
        <v>3958</v>
      </c>
      <c r="F7" s="18" t="s">
        <v>3959</v>
      </c>
      <c r="G7" s="18" t="s">
        <v>3960</v>
      </c>
      <c r="H7" s="18" t="s">
        <v>3961</v>
      </c>
      <c r="I7" s="19">
        <v>1365</v>
      </c>
      <c r="J7" s="19">
        <v>1305</v>
      </c>
      <c r="K7" s="20">
        <v>60</v>
      </c>
      <c r="L7" s="81">
        <v>43.2</v>
      </c>
      <c r="M7" s="44">
        <v>46.536</v>
      </c>
      <c r="N7" s="44">
        <v>29.55036</v>
      </c>
      <c r="O7" s="44">
        <v>76.08636</v>
      </c>
      <c r="P7" s="43"/>
      <c r="Q7" s="51"/>
    </row>
    <row r="8" s="3" customFormat="1" ht="16.5" customHeight="1" spans="1:17">
      <c r="A8" s="19" t="s">
        <v>263</v>
      </c>
      <c r="B8" s="21">
        <v>6</v>
      </c>
      <c r="C8" s="18" t="s">
        <v>4399</v>
      </c>
      <c r="D8" s="18" t="s">
        <v>4400</v>
      </c>
      <c r="E8" s="18" t="s">
        <v>4401</v>
      </c>
      <c r="F8" s="18" t="s">
        <v>4402</v>
      </c>
      <c r="G8" s="18" t="s">
        <v>4403</v>
      </c>
      <c r="H8" s="18" t="s">
        <v>4404</v>
      </c>
      <c r="I8" s="19">
        <v>1386</v>
      </c>
      <c r="J8" s="19">
        <v>1340</v>
      </c>
      <c r="K8" s="20">
        <v>46</v>
      </c>
      <c r="L8" s="81">
        <v>28.8</v>
      </c>
      <c r="M8" s="44">
        <v>47.644</v>
      </c>
      <c r="N8" s="44">
        <v>30.25394</v>
      </c>
      <c r="O8" s="44">
        <v>77.89794</v>
      </c>
      <c r="P8" s="43"/>
      <c r="Q8" s="51"/>
    </row>
    <row r="9" s="3" customFormat="1" ht="16.5" customHeight="1" spans="1:17">
      <c r="A9" s="19" t="s">
        <v>830</v>
      </c>
      <c r="B9" s="21">
        <v>6</v>
      </c>
      <c r="C9" s="18" t="s">
        <v>4405</v>
      </c>
      <c r="D9" s="18" t="s">
        <v>4406</v>
      </c>
      <c r="E9" s="18" t="s">
        <v>4407</v>
      </c>
      <c r="F9" s="18" t="s">
        <v>4408</v>
      </c>
      <c r="G9" s="18" t="s">
        <v>4409</v>
      </c>
      <c r="H9" s="18" t="s">
        <v>4410</v>
      </c>
      <c r="I9" s="19">
        <v>1577</v>
      </c>
      <c r="J9" s="19">
        <v>1513</v>
      </c>
      <c r="K9" s="20">
        <v>64</v>
      </c>
      <c r="L9" s="81">
        <v>43.2</v>
      </c>
      <c r="M9" s="44">
        <v>57.616</v>
      </c>
      <c r="N9" s="44">
        <v>36.58616</v>
      </c>
      <c r="O9" s="44">
        <v>94.20216</v>
      </c>
      <c r="P9" s="43"/>
      <c r="Q9" s="51"/>
    </row>
    <row r="10" s="3" customFormat="1" ht="16.5" customHeight="1" spans="1:17">
      <c r="A10" s="19" t="s">
        <v>3962</v>
      </c>
      <c r="B10" s="21">
        <v>6</v>
      </c>
      <c r="C10" s="18" t="s">
        <v>4411</v>
      </c>
      <c r="D10" s="18" t="s">
        <v>4412</v>
      </c>
      <c r="E10" s="18" t="s">
        <v>4413</v>
      </c>
      <c r="F10" s="18" t="s">
        <v>4414</v>
      </c>
      <c r="G10" s="18" t="s">
        <v>4415</v>
      </c>
      <c r="H10" s="18" t="s">
        <v>4416</v>
      </c>
      <c r="I10" s="19">
        <v>1020</v>
      </c>
      <c r="J10" s="19">
        <v>968</v>
      </c>
      <c r="K10" s="20">
        <v>52</v>
      </c>
      <c r="L10" s="81">
        <v>28.8</v>
      </c>
      <c r="M10" s="44">
        <v>64.264</v>
      </c>
      <c r="N10" s="44">
        <v>40.80764</v>
      </c>
      <c r="O10" s="44">
        <v>105.07164</v>
      </c>
      <c r="P10" s="43"/>
      <c r="Q10" s="51"/>
    </row>
    <row r="11" s="3" customFormat="1" ht="16.5" customHeight="1" spans="1:17">
      <c r="A11" s="19" t="s">
        <v>3966</v>
      </c>
      <c r="B11" s="21">
        <v>6</v>
      </c>
      <c r="C11" s="18" t="s">
        <v>4417</v>
      </c>
      <c r="D11" s="18" t="s">
        <v>4418</v>
      </c>
      <c r="E11" s="18" t="s">
        <v>4419</v>
      </c>
      <c r="F11" s="18" t="s">
        <v>4420</v>
      </c>
      <c r="G11" s="18" t="s">
        <v>4421</v>
      </c>
      <c r="H11" s="18" t="s">
        <v>4422</v>
      </c>
      <c r="I11" s="19">
        <v>1098</v>
      </c>
      <c r="J11" s="19">
        <v>1043</v>
      </c>
      <c r="K11" s="20">
        <v>55</v>
      </c>
      <c r="L11" s="81">
        <v>28.8</v>
      </c>
      <c r="M11" s="44">
        <v>72.574</v>
      </c>
      <c r="N11" s="44">
        <v>46.08449</v>
      </c>
      <c r="O11" s="44">
        <v>118.65849</v>
      </c>
      <c r="P11" s="43"/>
      <c r="Q11" s="51"/>
    </row>
    <row r="12" s="3" customFormat="1" ht="16.5" customHeight="1" spans="1:257">
      <c r="A12" s="19" t="s">
        <v>390</v>
      </c>
      <c r="B12" s="21">
        <v>6</v>
      </c>
      <c r="C12" s="18" t="s">
        <v>4423</v>
      </c>
      <c r="D12" s="18" t="s">
        <v>395</v>
      </c>
      <c r="E12" s="18" t="s">
        <v>393</v>
      </c>
      <c r="F12" s="18" t="s">
        <v>396</v>
      </c>
      <c r="G12" s="18" t="s">
        <v>394</v>
      </c>
      <c r="H12" s="18" t="s">
        <v>392</v>
      </c>
      <c r="I12" s="19">
        <v>1304</v>
      </c>
      <c r="J12" s="19">
        <v>1254</v>
      </c>
      <c r="K12" s="20">
        <v>50</v>
      </c>
      <c r="L12" s="81">
        <v>43.2</v>
      </c>
      <c r="M12" s="44">
        <v>18.836</v>
      </c>
      <c r="N12" s="44">
        <v>11.96086</v>
      </c>
      <c r="O12" s="44">
        <v>30.79686</v>
      </c>
      <c r="P12" s="43"/>
      <c r="Q12" s="51"/>
      <c r="IW12" s="53"/>
    </row>
    <row r="13" s="3" customFormat="1" ht="16.5" customHeight="1" spans="1:17">
      <c r="A13" s="19" t="s">
        <v>4424</v>
      </c>
      <c r="B13" s="21">
        <v>6</v>
      </c>
      <c r="C13" s="18" t="s">
        <v>4425</v>
      </c>
      <c r="D13" s="18" t="s">
        <v>4426</v>
      </c>
      <c r="E13" s="18" t="s">
        <v>4427</v>
      </c>
      <c r="F13" s="18" t="s">
        <v>4428</v>
      </c>
      <c r="G13" s="18" t="s">
        <v>3996</v>
      </c>
      <c r="H13" s="18" t="s">
        <v>4429</v>
      </c>
      <c r="I13" s="19">
        <v>1313</v>
      </c>
      <c r="J13" s="19">
        <v>1254</v>
      </c>
      <c r="K13" s="20">
        <v>59</v>
      </c>
      <c r="L13" s="81">
        <v>43.2</v>
      </c>
      <c r="M13" s="44">
        <v>43.766</v>
      </c>
      <c r="N13" s="44">
        <v>27.79141</v>
      </c>
      <c r="O13" s="44">
        <v>71.55741</v>
      </c>
      <c r="P13" s="43"/>
      <c r="Q13" s="51"/>
    </row>
    <row r="14" s="3" customFormat="1" ht="16.5" customHeight="1" spans="1:17">
      <c r="A14" s="72" t="s">
        <v>58</v>
      </c>
      <c r="B14" s="73"/>
      <c r="C14" s="15"/>
      <c r="D14" s="15"/>
      <c r="E14" s="15"/>
      <c r="F14" s="15"/>
      <c r="G14" s="15"/>
      <c r="H14" s="15"/>
      <c r="I14" s="39"/>
      <c r="J14" s="39"/>
      <c r="K14" s="39"/>
      <c r="L14" s="78"/>
      <c r="M14" s="40"/>
      <c r="N14" s="40"/>
      <c r="O14" s="40"/>
      <c r="P14" s="43"/>
      <c r="Q14" s="51"/>
    </row>
    <row r="15" s="3" customFormat="1" ht="16.5" customHeight="1" spans="1:257">
      <c r="A15" s="22" t="s">
        <v>4430</v>
      </c>
      <c r="B15" s="22">
        <v>6</v>
      </c>
      <c r="C15" s="18" t="s">
        <v>4431</v>
      </c>
      <c r="D15" s="18" t="s">
        <v>4432</v>
      </c>
      <c r="E15" s="18" t="s">
        <v>4433</v>
      </c>
      <c r="F15" s="18" t="s">
        <v>4434</v>
      </c>
      <c r="G15" s="18" t="s">
        <v>4435</v>
      </c>
      <c r="H15" s="18" t="s">
        <v>4436</v>
      </c>
      <c r="I15" s="19">
        <v>1339</v>
      </c>
      <c r="J15" s="19">
        <v>1306</v>
      </c>
      <c r="K15" s="19">
        <v>33</v>
      </c>
      <c r="L15" s="81">
        <v>11.63</v>
      </c>
      <c r="M15" s="42">
        <v>59.1949</v>
      </c>
      <c r="N15" s="44">
        <v>37.5887615</v>
      </c>
      <c r="O15" s="44">
        <v>96.7836615</v>
      </c>
      <c r="P15" s="43"/>
      <c r="Q15" s="51"/>
      <c r="IV15" s="53"/>
      <c r="IW15" s="53"/>
    </row>
    <row r="16" s="3" customFormat="1" ht="16.5" customHeight="1" spans="1:17">
      <c r="A16" s="72" t="s">
        <v>67</v>
      </c>
      <c r="B16" s="73"/>
      <c r="C16" s="15"/>
      <c r="D16" s="15"/>
      <c r="E16" s="15"/>
      <c r="F16" s="15"/>
      <c r="G16" s="15"/>
      <c r="H16" s="15"/>
      <c r="I16" s="39"/>
      <c r="J16" s="39"/>
      <c r="K16" s="39"/>
      <c r="L16" s="78"/>
      <c r="M16" s="40"/>
      <c r="N16" s="40"/>
      <c r="O16" s="40"/>
      <c r="P16" s="43"/>
      <c r="Q16" s="51"/>
    </row>
    <row r="17" s="3" customFormat="1" ht="16.5" customHeight="1" spans="1:17">
      <c r="A17" s="22" t="s">
        <v>4437</v>
      </c>
      <c r="B17" s="22">
        <v>6</v>
      </c>
      <c r="C17" s="18" t="s">
        <v>4438</v>
      </c>
      <c r="D17" s="18" t="s">
        <v>4439</v>
      </c>
      <c r="E17" s="18" t="s">
        <v>1304</v>
      </c>
      <c r="F17" s="18" t="s">
        <v>4440</v>
      </c>
      <c r="G17" s="18" t="s">
        <v>4441</v>
      </c>
      <c r="H17" s="18" t="s">
        <v>4442</v>
      </c>
      <c r="I17" s="19">
        <v>1182</v>
      </c>
      <c r="J17" s="19">
        <v>1129</v>
      </c>
      <c r="K17" s="19">
        <v>53</v>
      </c>
      <c r="L17" s="81">
        <v>43.2</v>
      </c>
      <c r="M17" s="42">
        <v>27.146</v>
      </c>
      <c r="N17" s="44">
        <v>17.23771</v>
      </c>
      <c r="O17" s="44">
        <v>44.38371</v>
      </c>
      <c r="P17" s="43"/>
      <c r="Q17" s="51"/>
    </row>
    <row r="18" s="3" customFormat="1" ht="16.5" customHeight="1" spans="1:17">
      <c r="A18" s="22" t="s">
        <v>960</v>
      </c>
      <c r="B18" s="22">
        <v>6</v>
      </c>
      <c r="C18" s="18" t="s">
        <v>961</v>
      </c>
      <c r="D18" s="18" t="s">
        <v>962</v>
      </c>
      <c r="E18" s="18" t="s">
        <v>963</v>
      </c>
      <c r="F18" s="18" t="s">
        <v>964</v>
      </c>
      <c r="G18" s="18" t="s">
        <v>965</v>
      </c>
      <c r="H18" s="18" t="s">
        <v>966</v>
      </c>
      <c r="I18" s="19">
        <v>1505</v>
      </c>
      <c r="J18" s="19">
        <v>1445</v>
      </c>
      <c r="K18" s="19">
        <v>60</v>
      </c>
      <c r="L18" s="81">
        <v>43.2</v>
      </c>
      <c r="M18" s="42">
        <v>46.536</v>
      </c>
      <c r="N18" s="44">
        <v>29.55036</v>
      </c>
      <c r="O18" s="44">
        <v>76.08636</v>
      </c>
      <c r="P18" s="43"/>
      <c r="Q18" s="51"/>
    </row>
    <row r="19" s="3" customFormat="1" ht="16.5" customHeight="1" spans="1:17">
      <c r="A19" s="22" t="s">
        <v>967</v>
      </c>
      <c r="B19" s="22">
        <v>6</v>
      </c>
      <c r="C19" s="18" t="s">
        <v>968</v>
      </c>
      <c r="D19" s="18" t="s">
        <v>969</v>
      </c>
      <c r="E19" s="18" t="s">
        <v>970</v>
      </c>
      <c r="F19" s="18" t="s">
        <v>971</v>
      </c>
      <c r="G19" s="18" t="s">
        <v>973</v>
      </c>
      <c r="H19" s="18" t="s">
        <v>955</v>
      </c>
      <c r="I19" s="19">
        <v>1318</v>
      </c>
      <c r="J19" s="19">
        <v>1263</v>
      </c>
      <c r="K19" s="19">
        <v>55</v>
      </c>
      <c r="L19" s="81">
        <v>43.2</v>
      </c>
      <c r="M19" s="42">
        <v>32.686</v>
      </c>
      <c r="N19" s="44">
        <v>20.75561</v>
      </c>
      <c r="O19" s="44">
        <v>53.44161</v>
      </c>
      <c r="P19" s="43"/>
      <c r="Q19" s="51"/>
    </row>
    <row r="20" s="3" customFormat="1" ht="16.5" customHeight="1" spans="1:17">
      <c r="A20" s="22" t="s">
        <v>987</v>
      </c>
      <c r="B20" s="22">
        <v>6</v>
      </c>
      <c r="C20" s="18" t="s">
        <v>988</v>
      </c>
      <c r="D20" s="18" t="s">
        <v>989</v>
      </c>
      <c r="E20" s="18" t="s">
        <v>990</v>
      </c>
      <c r="F20" s="18" t="s">
        <v>991</v>
      </c>
      <c r="G20" s="18" t="s">
        <v>992</v>
      </c>
      <c r="H20" s="18" t="s">
        <v>993</v>
      </c>
      <c r="I20" s="19">
        <v>1477</v>
      </c>
      <c r="J20" s="19">
        <v>1415</v>
      </c>
      <c r="K20" s="19">
        <v>62</v>
      </c>
      <c r="L20" s="81">
        <v>43.2</v>
      </c>
      <c r="M20" s="42">
        <v>52.076</v>
      </c>
      <c r="N20" s="44">
        <v>33.06826</v>
      </c>
      <c r="O20" s="44">
        <v>85.14426</v>
      </c>
      <c r="P20" s="43"/>
      <c r="Q20" s="51"/>
    </row>
    <row r="21" s="3" customFormat="1" ht="16.5" customHeight="1" spans="1:17">
      <c r="A21" s="22" t="s">
        <v>994</v>
      </c>
      <c r="B21" s="22">
        <v>6</v>
      </c>
      <c r="C21" s="18" t="s">
        <v>995</v>
      </c>
      <c r="D21" s="18" t="s">
        <v>996</v>
      </c>
      <c r="E21" s="18" t="s">
        <v>997</v>
      </c>
      <c r="F21" s="18" t="s">
        <v>998</v>
      </c>
      <c r="G21" s="18" t="s">
        <v>999</v>
      </c>
      <c r="H21" s="18" t="s">
        <v>1000</v>
      </c>
      <c r="I21" s="19">
        <v>1383</v>
      </c>
      <c r="J21" s="19">
        <v>1324</v>
      </c>
      <c r="K21" s="19">
        <v>59</v>
      </c>
      <c r="L21" s="81">
        <v>43.2</v>
      </c>
      <c r="M21" s="42">
        <v>43.766</v>
      </c>
      <c r="N21" s="44">
        <v>27.79141</v>
      </c>
      <c r="O21" s="44">
        <v>71.55741</v>
      </c>
      <c r="P21" s="43"/>
      <c r="Q21" s="51"/>
    </row>
    <row r="22" s="3" customFormat="1" ht="16.5" customHeight="1" spans="1:17">
      <c r="A22" s="72" t="s">
        <v>527</v>
      </c>
      <c r="B22" s="73"/>
      <c r="C22" s="15"/>
      <c r="D22" s="15"/>
      <c r="E22" s="15"/>
      <c r="F22" s="15"/>
      <c r="G22" s="15"/>
      <c r="H22" s="15"/>
      <c r="I22" s="39"/>
      <c r="J22" s="39"/>
      <c r="K22" s="39"/>
      <c r="L22" s="78"/>
      <c r="M22" s="40"/>
      <c r="N22" s="40"/>
      <c r="O22" s="40"/>
      <c r="P22" s="43"/>
      <c r="Q22" s="51"/>
    </row>
    <row r="23" s="3" customFormat="1" ht="16.5" customHeight="1" spans="1:257">
      <c r="A23" s="19" t="s">
        <v>4443</v>
      </c>
      <c r="B23" s="23">
        <v>6</v>
      </c>
      <c r="C23" s="18" t="s">
        <v>4444</v>
      </c>
      <c r="D23" s="18" t="s">
        <v>4445</v>
      </c>
      <c r="E23" s="18" t="s">
        <v>4446</v>
      </c>
      <c r="F23" s="18" t="s">
        <v>4447</v>
      </c>
      <c r="G23" s="18" t="s">
        <v>4448</v>
      </c>
      <c r="H23" s="18" t="s">
        <v>4449</v>
      </c>
      <c r="I23" s="16">
        <v>1359</v>
      </c>
      <c r="J23" s="16">
        <v>1301</v>
      </c>
      <c r="K23" s="19">
        <v>58</v>
      </c>
      <c r="L23" s="81">
        <v>43.2</v>
      </c>
      <c r="M23" s="42">
        <v>40.996</v>
      </c>
      <c r="N23" s="44">
        <v>26.03246</v>
      </c>
      <c r="O23" s="44">
        <v>67.02846</v>
      </c>
      <c r="P23" s="43"/>
      <c r="Q23" s="43"/>
      <c r="IV23" s="53"/>
      <c r="IW23" s="53"/>
    </row>
    <row r="24" s="3" customFormat="1" ht="16.5" customHeight="1" spans="1:17">
      <c r="A24" s="72" t="s">
        <v>76</v>
      </c>
      <c r="B24" s="73"/>
      <c r="C24" s="15"/>
      <c r="D24" s="15"/>
      <c r="E24" s="15"/>
      <c r="F24" s="15"/>
      <c r="G24" s="15"/>
      <c r="H24" s="15"/>
      <c r="I24" s="39"/>
      <c r="J24" s="39"/>
      <c r="K24" s="39"/>
      <c r="L24" s="78"/>
      <c r="M24" s="40"/>
      <c r="N24" s="40"/>
      <c r="O24" s="40"/>
      <c r="P24" s="43"/>
      <c r="Q24" s="51"/>
    </row>
    <row r="25" s="94" customFormat="1" ht="16.5" customHeight="1" spans="1:17">
      <c r="A25" s="95" t="s">
        <v>4450</v>
      </c>
      <c r="B25" s="96">
        <v>6</v>
      </c>
      <c r="C25" s="97" t="s">
        <v>4451</v>
      </c>
      <c r="D25" s="97" t="s">
        <v>4452</v>
      </c>
      <c r="E25" s="97" t="s">
        <v>4453</v>
      </c>
      <c r="F25" s="97" t="s">
        <v>4454</v>
      </c>
      <c r="G25" s="97" t="s">
        <v>4455</v>
      </c>
      <c r="H25" s="97" t="s">
        <v>4456</v>
      </c>
      <c r="I25" s="102">
        <v>323</v>
      </c>
      <c r="J25" s="102">
        <v>288</v>
      </c>
      <c r="K25" s="103">
        <v>35</v>
      </c>
      <c r="L25" s="104">
        <v>28.8</v>
      </c>
      <c r="M25" s="42">
        <v>17.174</v>
      </c>
      <c r="N25" s="44">
        <v>10.90549</v>
      </c>
      <c r="O25" s="44">
        <v>28.07949</v>
      </c>
      <c r="P25" s="42"/>
      <c r="Q25" s="42"/>
    </row>
    <row r="26" s="94" customFormat="1" ht="16.5" customHeight="1" spans="1:17">
      <c r="A26" s="95" t="s">
        <v>2656</v>
      </c>
      <c r="B26" s="96">
        <v>6</v>
      </c>
      <c r="C26" s="97" t="s">
        <v>577</v>
      </c>
      <c r="D26" s="97" t="s">
        <v>2659</v>
      </c>
      <c r="E26" s="97" t="s">
        <v>4457</v>
      </c>
      <c r="F26" s="97" t="s">
        <v>4458</v>
      </c>
      <c r="G26" s="97" t="s">
        <v>4459</v>
      </c>
      <c r="H26" s="97" t="s">
        <v>2661</v>
      </c>
      <c r="I26" s="102">
        <v>894</v>
      </c>
      <c r="J26" s="102">
        <v>839</v>
      </c>
      <c r="K26" s="103">
        <v>55</v>
      </c>
      <c r="L26" s="104">
        <v>43.2</v>
      </c>
      <c r="M26" s="42">
        <v>32.686</v>
      </c>
      <c r="N26" s="44">
        <v>20.75561</v>
      </c>
      <c r="O26" s="44">
        <v>53.44161</v>
      </c>
      <c r="P26" s="42"/>
      <c r="Q26" s="42"/>
    </row>
    <row r="27" s="94" customFormat="1" ht="16.5" customHeight="1" spans="1:17">
      <c r="A27" s="95" t="s">
        <v>1580</v>
      </c>
      <c r="B27" s="96">
        <v>6</v>
      </c>
      <c r="C27" s="97" t="s">
        <v>3477</v>
      </c>
      <c r="D27" s="97" t="s">
        <v>3478</v>
      </c>
      <c r="E27" s="97" t="s">
        <v>3479</v>
      </c>
      <c r="F27" s="97" t="s">
        <v>3480</v>
      </c>
      <c r="G27" s="97" t="s">
        <v>3481</v>
      </c>
      <c r="H27" s="97" t="s">
        <v>3482</v>
      </c>
      <c r="I27" s="102">
        <v>584</v>
      </c>
      <c r="J27" s="102">
        <v>531</v>
      </c>
      <c r="K27" s="103">
        <v>53</v>
      </c>
      <c r="L27" s="104">
        <v>43.2</v>
      </c>
      <c r="M27" s="42">
        <v>27.146</v>
      </c>
      <c r="N27" s="44">
        <v>17.23771</v>
      </c>
      <c r="O27" s="44">
        <v>44.38371</v>
      </c>
      <c r="P27" s="42"/>
      <c r="Q27" s="42"/>
    </row>
    <row r="28" s="94" customFormat="1" ht="16.5" customHeight="1" spans="1:17">
      <c r="A28" s="95" t="s">
        <v>1594</v>
      </c>
      <c r="B28" s="96">
        <v>6</v>
      </c>
      <c r="C28" s="97" t="s">
        <v>3200</v>
      </c>
      <c r="D28" s="97" t="s">
        <v>3201</v>
      </c>
      <c r="E28" s="97" t="s">
        <v>3202</v>
      </c>
      <c r="F28" s="97" t="s">
        <v>3203</v>
      </c>
      <c r="G28" s="97" t="s">
        <v>3204</v>
      </c>
      <c r="H28" s="97" t="s">
        <v>3205</v>
      </c>
      <c r="I28" s="102">
        <v>484</v>
      </c>
      <c r="J28" s="102">
        <v>428</v>
      </c>
      <c r="K28" s="103">
        <v>56</v>
      </c>
      <c r="L28" s="104">
        <v>43.2</v>
      </c>
      <c r="M28" s="42">
        <v>35.456</v>
      </c>
      <c r="N28" s="44">
        <v>22.51456</v>
      </c>
      <c r="O28" s="44">
        <v>57.97056</v>
      </c>
      <c r="P28" s="42"/>
      <c r="Q28" s="42"/>
    </row>
    <row r="29" s="94" customFormat="1" ht="16.5" customHeight="1" spans="1:17">
      <c r="A29" s="95" t="s">
        <v>1608</v>
      </c>
      <c r="B29" s="96">
        <v>6</v>
      </c>
      <c r="C29" s="97" t="s">
        <v>3483</v>
      </c>
      <c r="D29" s="97" t="s">
        <v>3484</v>
      </c>
      <c r="E29" s="97" t="s">
        <v>3485</v>
      </c>
      <c r="F29" s="97" t="s">
        <v>4460</v>
      </c>
      <c r="G29" s="97" t="s">
        <v>3494</v>
      </c>
      <c r="H29" s="97" t="s">
        <v>3487</v>
      </c>
      <c r="I29" s="102">
        <v>761</v>
      </c>
      <c r="J29" s="102">
        <v>702</v>
      </c>
      <c r="K29" s="103">
        <v>59</v>
      </c>
      <c r="L29" s="104">
        <v>43.2</v>
      </c>
      <c r="M29" s="42">
        <v>43.766</v>
      </c>
      <c r="N29" s="44">
        <v>27.79141</v>
      </c>
      <c r="O29" s="44">
        <v>71.55741</v>
      </c>
      <c r="P29" s="42"/>
      <c r="Q29" s="42"/>
    </row>
    <row r="30" s="94" customFormat="1" ht="16.5" customHeight="1" spans="1:17">
      <c r="A30" s="95" t="s">
        <v>1629</v>
      </c>
      <c r="B30" s="96">
        <v>6</v>
      </c>
      <c r="C30" s="97" t="s">
        <v>3206</v>
      </c>
      <c r="D30" s="97" t="s">
        <v>1154</v>
      </c>
      <c r="E30" s="97" t="s">
        <v>3207</v>
      </c>
      <c r="F30" s="97" t="s">
        <v>3208</v>
      </c>
      <c r="G30" s="97" t="s">
        <v>3209</v>
      </c>
      <c r="H30" s="97" t="s">
        <v>3210</v>
      </c>
      <c r="I30" s="102">
        <v>994</v>
      </c>
      <c r="J30" s="102">
        <v>930</v>
      </c>
      <c r="K30" s="103">
        <v>64</v>
      </c>
      <c r="L30" s="104">
        <v>43.2</v>
      </c>
      <c r="M30" s="42">
        <v>57.616</v>
      </c>
      <c r="N30" s="44">
        <v>36.58616</v>
      </c>
      <c r="O30" s="44">
        <v>94.20216</v>
      </c>
      <c r="P30" s="42"/>
      <c r="Q30" s="42"/>
    </row>
    <row r="31" s="3" customFormat="1" ht="16.5" customHeight="1" spans="1:17">
      <c r="A31" s="72" t="s">
        <v>85</v>
      </c>
      <c r="B31" s="73"/>
      <c r="C31" s="15"/>
      <c r="D31" s="15"/>
      <c r="E31" s="15"/>
      <c r="F31" s="15"/>
      <c r="G31" s="15"/>
      <c r="H31" s="15"/>
      <c r="I31" s="39"/>
      <c r="J31" s="39"/>
      <c r="K31" s="39"/>
      <c r="L31" s="78"/>
      <c r="M31" s="40"/>
      <c r="N31" s="40"/>
      <c r="O31" s="40"/>
      <c r="P31" s="43"/>
      <c r="Q31" s="51"/>
    </row>
    <row r="32" s="94" customFormat="1" ht="16.5" customHeight="1" spans="1:17">
      <c r="A32" s="98" t="s">
        <v>2669</v>
      </c>
      <c r="B32" s="99">
        <v>5.28685586380283</v>
      </c>
      <c r="C32" s="97" t="s">
        <v>4461</v>
      </c>
      <c r="D32" s="97" t="s">
        <v>2670</v>
      </c>
      <c r="E32" s="97" t="s">
        <v>2672</v>
      </c>
      <c r="F32" s="97" t="s">
        <v>2673</v>
      </c>
      <c r="G32" s="97" t="s">
        <v>2675</v>
      </c>
      <c r="H32" s="97" t="s">
        <v>4462</v>
      </c>
      <c r="I32" s="102">
        <v>1506</v>
      </c>
      <c r="J32" s="102">
        <v>1462</v>
      </c>
      <c r="K32" s="103">
        <v>44</v>
      </c>
      <c r="L32" s="104">
        <v>38.0653622193804</v>
      </c>
      <c r="M32" s="44">
        <v>2.22</v>
      </c>
      <c r="N32" s="44">
        <v>1.4097</v>
      </c>
      <c r="O32" s="44">
        <v>3.6297</v>
      </c>
      <c r="P32" s="42"/>
      <c r="Q32" s="42"/>
    </row>
    <row r="33" s="94" customFormat="1" ht="16.5" customHeight="1" spans="1:17">
      <c r="A33" s="98" t="s">
        <v>1766</v>
      </c>
      <c r="B33" s="99">
        <v>6</v>
      </c>
      <c r="C33" s="97" t="s">
        <v>4215</v>
      </c>
      <c r="D33" s="97" t="s">
        <v>4216</v>
      </c>
      <c r="E33" s="97" t="s">
        <v>4217</v>
      </c>
      <c r="F33" s="97" t="s">
        <v>4218</v>
      </c>
      <c r="G33" s="97" t="s">
        <v>4219</v>
      </c>
      <c r="H33" s="97" t="s">
        <v>4220</v>
      </c>
      <c r="I33" s="102">
        <v>223</v>
      </c>
      <c r="J33" s="102">
        <v>171</v>
      </c>
      <c r="K33" s="103">
        <v>52</v>
      </c>
      <c r="L33" s="104">
        <v>43.2</v>
      </c>
      <c r="M33" s="44">
        <v>24.376</v>
      </c>
      <c r="N33" s="44">
        <v>15.47876</v>
      </c>
      <c r="O33" s="44">
        <v>39.85476</v>
      </c>
      <c r="P33" s="42"/>
      <c r="Q33" s="42"/>
    </row>
    <row r="34" s="94" customFormat="1" ht="16.5" customHeight="1" spans="1:17">
      <c r="A34" s="42" t="s">
        <v>4463</v>
      </c>
      <c r="B34" s="99">
        <v>6</v>
      </c>
      <c r="C34" s="97" t="s">
        <v>4464</v>
      </c>
      <c r="D34" s="97" t="s">
        <v>4465</v>
      </c>
      <c r="E34" s="97" t="s">
        <v>4466</v>
      </c>
      <c r="F34" s="97" t="s">
        <v>4467</v>
      </c>
      <c r="G34" s="97" t="s">
        <v>4468</v>
      </c>
      <c r="H34" s="97" t="s">
        <v>4469</v>
      </c>
      <c r="I34" s="102">
        <v>288</v>
      </c>
      <c r="J34" s="102">
        <v>239</v>
      </c>
      <c r="K34" s="103">
        <v>49</v>
      </c>
      <c r="L34" s="104">
        <v>43.2</v>
      </c>
      <c r="M34" s="44">
        <v>16.066</v>
      </c>
      <c r="N34" s="44">
        <v>10.20191</v>
      </c>
      <c r="O34" s="44">
        <v>26.26791</v>
      </c>
      <c r="P34" s="42"/>
      <c r="Q34" s="42"/>
    </row>
    <row r="35" s="94" customFormat="1" ht="16.5" customHeight="1" spans="1:17">
      <c r="A35" s="42" t="s">
        <v>3230</v>
      </c>
      <c r="B35" s="99">
        <v>6</v>
      </c>
      <c r="C35" s="97" t="s">
        <v>3231</v>
      </c>
      <c r="D35" s="97" t="s">
        <v>3232</v>
      </c>
      <c r="E35" s="97" t="s">
        <v>3233</v>
      </c>
      <c r="F35" s="97" t="s">
        <v>3234</v>
      </c>
      <c r="G35" s="97" t="s">
        <v>3235</v>
      </c>
      <c r="H35" s="97" t="s">
        <v>3236</v>
      </c>
      <c r="I35" s="102">
        <v>263</v>
      </c>
      <c r="J35" s="102">
        <v>217</v>
      </c>
      <c r="K35" s="103">
        <v>46</v>
      </c>
      <c r="L35" s="104">
        <v>43.2</v>
      </c>
      <c r="M35" s="44">
        <v>7.75600000000001</v>
      </c>
      <c r="N35" s="44">
        <v>4.92506000000001</v>
      </c>
      <c r="O35" s="44">
        <v>12.68106</v>
      </c>
      <c r="P35" s="42"/>
      <c r="Q35" s="42"/>
    </row>
    <row r="36" s="94" customFormat="1" ht="16.5" customHeight="1" spans="1:17">
      <c r="A36" s="42" t="s">
        <v>4470</v>
      </c>
      <c r="B36" s="99">
        <v>6</v>
      </c>
      <c r="C36" s="97" t="s">
        <v>4471</v>
      </c>
      <c r="D36" s="97" t="s">
        <v>4472</v>
      </c>
      <c r="E36" s="97" t="s">
        <v>4473</v>
      </c>
      <c r="F36" s="97" t="s">
        <v>4474</v>
      </c>
      <c r="G36" s="97" t="s">
        <v>4475</v>
      </c>
      <c r="H36" s="97" t="s">
        <v>4476</v>
      </c>
      <c r="I36" s="102">
        <v>232</v>
      </c>
      <c r="J36" s="102">
        <v>184</v>
      </c>
      <c r="K36" s="103">
        <v>48</v>
      </c>
      <c r="L36" s="104">
        <v>43.2</v>
      </c>
      <c r="M36" s="44">
        <v>13.296</v>
      </c>
      <c r="N36" s="44">
        <v>8.44296000000001</v>
      </c>
      <c r="O36" s="44">
        <v>21.73896</v>
      </c>
      <c r="P36" s="42"/>
      <c r="Q36" s="42"/>
    </row>
    <row r="37" s="94" customFormat="1" ht="16.5" customHeight="1" spans="1:17">
      <c r="A37" s="98" t="s">
        <v>4477</v>
      </c>
      <c r="B37" s="99">
        <v>6</v>
      </c>
      <c r="C37" s="97" t="s">
        <v>4478</v>
      </c>
      <c r="D37" s="97" t="s">
        <v>4479</v>
      </c>
      <c r="E37" s="97" t="s">
        <v>4480</v>
      </c>
      <c r="F37" s="97" t="s">
        <v>4481</v>
      </c>
      <c r="G37" s="97" t="s">
        <v>4482</v>
      </c>
      <c r="H37" s="97" t="s">
        <v>4483</v>
      </c>
      <c r="I37" s="102">
        <v>121</v>
      </c>
      <c r="J37" s="102">
        <v>70</v>
      </c>
      <c r="K37" s="103">
        <v>51</v>
      </c>
      <c r="L37" s="104">
        <v>43.2</v>
      </c>
      <c r="M37" s="44">
        <v>21.606</v>
      </c>
      <c r="N37" s="44">
        <v>13.71981</v>
      </c>
      <c r="O37" s="44">
        <v>35.32581</v>
      </c>
      <c r="P37" s="42"/>
      <c r="Q37" s="42"/>
    </row>
    <row r="38" s="94" customFormat="1" ht="16.5" customHeight="1" spans="1:17">
      <c r="A38" s="98" t="s">
        <v>4484</v>
      </c>
      <c r="B38" s="99">
        <v>6</v>
      </c>
      <c r="C38" s="97" t="s">
        <v>4485</v>
      </c>
      <c r="D38" s="97" t="s">
        <v>4486</v>
      </c>
      <c r="E38" s="97" t="s">
        <v>4487</v>
      </c>
      <c r="F38" s="97" t="s">
        <v>4488</v>
      </c>
      <c r="G38" s="97" t="s">
        <v>4489</v>
      </c>
      <c r="H38" s="97" t="s">
        <v>4490</v>
      </c>
      <c r="I38" s="102">
        <v>363</v>
      </c>
      <c r="J38" s="102">
        <v>300</v>
      </c>
      <c r="K38" s="103">
        <v>63</v>
      </c>
      <c r="L38" s="104">
        <v>43.2</v>
      </c>
      <c r="M38" s="44">
        <v>54.846</v>
      </c>
      <c r="N38" s="44">
        <v>34.82721</v>
      </c>
      <c r="O38" s="44">
        <v>89.67321</v>
      </c>
      <c r="P38" s="42"/>
      <c r="Q38" s="42"/>
    </row>
    <row r="39" s="94" customFormat="1" ht="16.5" customHeight="1" spans="1:17">
      <c r="A39" s="98" t="s">
        <v>4491</v>
      </c>
      <c r="B39" s="99">
        <v>6</v>
      </c>
      <c r="C39" s="97" t="s">
        <v>4492</v>
      </c>
      <c r="D39" s="97" t="s">
        <v>4493</v>
      </c>
      <c r="E39" s="97" t="s">
        <v>4494</v>
      </c>
      <c r="F39" s="97" t="s">
        <v>4495</v>
      </c>
      <c r="G39" s="97" t="s">
        <v>4496</v>
      </c>
      <c r="H39" s="97" t="s">
        <v>4497</v>
      </c>
      <c r="I39" s="103">
        <v>253</v>
      </c>
      <c r="J39" s="103">
        <v>196</v>
      </c>
      <c r="K39" s="103">
        <v>57</v>
      </c>
      <c r="L39" s="104">
        <v>28.8</v>
      </c>
      <c r="M39" s="44">
        <v>78.114</v>
      </c>
      <c r="N39" s="44">
        <v>49.60239</v>
      </c>
      <c r="O39" s="44">
        <v>127.71639</v>
      </c>
      <c r="P39" s="42"/>
      <c r="Q39" s="42"/>
    </row>
    <row r="40" s="94" customFormat="1" ht="16.5" customHeight="1" spans="1:17">
      <c r="A40" s="42" t="s">
        <v>4498</v>
      </c>
      <c r="B40" s="99">
        <v>6</v>
      </c>
      <c r="C40" s="97" t="s">
        <v>4499</v>
      </c>
      <c r="D40" s="97" t="s">
        <v>4500</v>
      </c>
      <c r="E40" s="97" t="s">
        <v>4501</v>
      </c>
      <c r="F40" s="97" t="s">
        <v>4502</v>
      </c>
      <c r="G40" s="97" t="s">
        <v>4503</v>
      </c>
      <c r="H40" s="97" t="s">
        <v>4504</v>
      </c>
      <c r="I40" s="103">
        <v>251</v>
      </c>
      <c r="J40" s="103">
        <v>209</v>
      </c>
      <c r="K40" s="103">
        <v>42</v>
      </c>
      <c r="L40" s="104">
        <v>28.8</v>
      </c>
      <c r="M40" s="44">
        <v>36.564</v>
      </c>
      <c r="N40" s="44">
        <v>23.21814</v>
      </c>
      <c r="O40" s="44">
        <v>59.78214</v>
      </c>
      <c r="P40" s="42"/>
      <c r="Q40" s="42"/>
    </row>
    <row r="41" s="3" customFormat="1" ht="16.5" customHeight="1" spans="1:17">
      <c r="A41" s="72" t="s">
        <v>594</v>
      </c>
      <c r="B41" s="73"/>
      <c r="C41" s="15"/>
      <c r="D41" s="15"/>
      <c r="E41" s="15"/>
      <c r="F41" s="15"/>
      <c r="G41" s="15"/>
      <c r="H41" s="15"/>
      <c r="I41" s="39"/>
      <c r="J41" s="39"/>
      <c r="K41" s="39"/>
      <c r="L41" s="78"/>
      <c r="M41" s="40"/>
      <c r="N41" s="40"/>
      <c r="O41" s="40"/>
      <c r="P41" s="43"/>
      <c r="Q41" s="51"/>
    </row>
    <row r="42" s="94" customFormat="1" ht="16.5" customHeight="1" spans="1:17">
      <c r="A42" s="42" t="s">
        <v>2128</v>
      </c>
      <c r="B42" s="96">
        <v>5</v>
      </c>
      <c r="C42" s="97" t="s">
        <v>3249</v>
      </c>
      <c r="D42" s="97" t="s">
        <v>3250</v>
      </c>
      <c r="E42" s="97" t="s">
        <v>3251</v>
      </c>
      <c r="F42" s="97" t="s">
        <v>3252</v>
      </c>
      <c r="G42" s="97" t="s">
        <v>3253</v>
      </c>
      <c r="H42" s="97"/>
      <c r="I42" s="102">
        <v>1040</v>
      </c>
      <c r="J42" s="102">
        <v>992</v>
      </c>
      <c r="K42" s="103">
        <v>48</v>
      </c>
      <c r="L42" s="104">
        <v>36</v>
      </c>
      <c r="M42" s="42">
        <v>33.24</v>
      </c>
      <c r="N42" s="44">
        <v>21.1074</v>
      </c>
      <c r="O42" s="44">
        <v>54.3474</v>
      </c>
      <c r="P42" s="42"/>
      <c r="Q42" s="42"/>
    </row>
    <row r="43" s="94" customFormat="1" ht="16.5" customHeight="1" spans="1:17">
      <c r="A43" s="42" t="s">
        <v>2155</v>
      </c>
      <c r="B43" s="96">
        <v>6</v>
      </c>
      <c r="C43" s="97" t="s">
        <v>3254</v>
      </c>
      <c r="D43" s="97" t="s">
        <v>3255</v>
      </c>
      <c r="E43" s="97" t="s">
        <v>3256</v>
      </c>
      <c r="F43" s="97" t="s">
        <v>3257</v>
      </c>
      <c r="G43" s="97" t="s">
        <v>3258</v>
      </c>
      <c r="H43" s="97" t="s">
        <v>3259</v>
      </c>
      <c r="I43" s="102">
        <v>1596</v>
      </c>
      <c r="J43" s="102">
        <v>1548</v>
      </c>
      <c r="K43" s="103">
        <v>48</v>
      </c>
      <c r="L43" s="104">
        <v>43.2</v>
      </c>
      <c r="M43" s="42">
        <v>13.296</v>
      </c>
      <c r="N43" s="44">
        <v>8.44296000000001</v>
      </c>
      <c r="O43" s="44">
        <v>21.73896</v>
      </c>
      <c r="P43" s="42"/>
      <c r="Q43" s="42"/>
    </row>
    <row r="44" s="94" customFormat="1" ht="16.5" customHeight="1" spans="1:17">
      <c r="A44" s="42" t="s">
        <v>4505</v>
      </c>
      <c r="B44" s="96">
        <v>6</v>
      </c>
      <c r="C44" s="97" t="s">
        <v>4506</v>
      </c>
      <c r="D44" s="97" t="s">
        <v>4507</v>
      </c>
      <c r="E44" s="97" t="s">
        <v>4508</v>
      </c>
      <c r="F44" s="97" t="s">
        <v>4509</v>
      </c>
      <c r="G44" s="97" t="s">
        <v>4510</v>
      </c>
      <c r="H44" s="97" t="s">
        <v>4511</v>
      </c>
      <c r="I44" s="102">
        <v>1454</v>
      </c>
      <c r="J44" s="102">
        <v>1390</v>
      </c>
      <c r="K44" s="103">
        <v>64</v>
      </c>
      <c r="L44" s="104">
        <v>43.2</v>
      </c>
      <c r="M44" s="42">
        <v>57.616</v>
      </c>
      <c r="N44" s="44">
        <v>36.58616</v>
      </c>
      <c r="O44" s="44">
        <v>94.20216</v>
      </c>
      <c r="P44" s="42"/>
      <c r="Q44" s="42"/>
    </row>
    <row r="45" s="94" customFormat="1" ht="16.5" customHeight="1" spans="1:17">
      <c r="A45" s="42" t="s">
        <v>4273</v>
      </c>
      <c r="B45" s="96">
        <v>6</v>
      </c>
      <c r="C45" s="97" t="s">
        <v>4512</v>
      </c>
      <c r="D45" s="97" t="s">
        <v>4513</v>
      </c>
      <c r="E45" s="97" t="s">
        <v>4514</v>
      </c>
      <c r="F45" s="97" t="s">
        <v>4515</v>
      </c>
      <c r="G45" s="97" t="s">
        <v>4516</v>
      </c>
      <c r="H45" s="97" t="s">
        <v>4517</v>
      </c>
      <c r="I45" s="102">
        <v>1318</v>
      </c>
      <c r="J45" s="102">
        <v>1260</v>
      </c>
      <c r="K45" s="103">
        <v>58</v>
      </c>
      <c r="L45" s="104">
        <v>28.8</v>
      </c>
      <c r="M45" s="42">
        <v>80.884</v>
      </c>
      <c r="N45" s="44">
        <v>51.36134</v>
      </c>
      <c r="O45" s="44">
        <v>132.24534</v>
      </c>
      <c r="P45" s="42"/>
      <c r="Q45" s="42"/>
    </row>
    <row r="46" s="94" customFormat="1" ht="16.5" customHeight="1" spans="1:17">
      <c r="A46" s="42" t="s">
        <v>4280</v>
      </c>
      <c r="B46" s="96">
        <v>6</v>
      </c>
      <c r="C46" s="97" t="s">
        <v>4281</v>
      </c>
      <c r="D46" s="97" t="s">
        <v>4282</v>
      </c>
      <c r="E46" s="97" t="s">
        <v>3980</v>
      </c>
      <c r="F46" s="97" t="s">
        <v>4283</v>
      </c>
      <c r="G46" s="97" t="s">
        <v>4284</v>
      </c>
      <c r="H46" s="97" t="s">
        <v>4285</v>
      </c>
      <c r="I46" s="102">
        <v>1458</v>
      </c>
      <c r="J46" s="102">
        <v>1394</v>
      </c>
      <c r="K46" s="103">
        <v>64</v>
      </c>
      <c r="L46" s="104">
        <v>43.2</v>
      </c>
      <c r="M46" s="42">
        <v>57.616</v>
      </c>
      <c r="N46" s="44">
        <v>36.58616</v>
      </c>
      <c r="O46" s="44">
        <v>94.20216</v>
      </c>
      <c r="P46" s="42"/>
      <c r="Q46" s="42"/>
    </row>
    <row r="47" s="94" customFormat="1" ht="16.5" customHeight="1" spans="1:17">
      <c r="A47" s="42" t="s">
        <v>4293</v>
      </c>
      <c r="B47" s="96">
        <v>6</v>
      </c>
      <c r="C47" s="97" t="s">
        <v>4518</v>
      </c>
      <c r="D47" s="97" t="s">
        <v>4519</v>
      </c>
      <c r="E47" s="97" t="s">
        <v>4520</v>
      </c>
      <c r="F47" s="97" t="s">
        <v>4521</v>
      </c>
      <c r="G47" s="97" t="s">
        <v>4522</v>
      </c>
      <c r="H47" s="97" t="s">
        <v>4523</v>
      </c>
      <c r="I47" s="102">
        <v>1465</v>
      </c>
      <c r="J47" s="102">
        <v>1406</v>
      </c>
      <c r="K47" s="103">
        <v>59</v>
      </c>
      <c r="L47" s="104">
        <v>28.8</v>
      </c>
      <c r="M47" s="42">
        <v>83.654</v>
      </c>
      <c r="N47" s="44">
        <v>53.12029</v>
      </c>
      <c r="O47" s="44">
        <v>136.77429</v>
      </c>
      <c r="P47" s="42"/>
      <c r="Q47" s="42"/>
    </row>
    <row r="48" s="94" customFormat="1" ht="16.5" customHeight="1" spans="1:17">
      <c r="A48" s="42" t="s">
        <v>2717</v>
      </c>
      <c r="B48" s="96">
        <v>6</v>
      </c>
      <c r="C48" s="97" t="s">
        <v>4524</v>
      </c>
      <c r="D48" s="97" t="s">
        <v>4525</v>
      </c>
      <c r="E48" s="97" t="s">
        <v>4526</v>
      </c>
      <c r="F48" s="97" t="s">
        <v>4527</v>
      </c>
      <c r="G48" s="97" t="s">
        <v>4528</v>
      </c>
      <c r="H48" s="97" t="s">
        <v>4529</v>
      </c>
      <c r="I48" s="103">
        <v>1244</v>
      </c>
      <c r="J48" s="103">
        <v>1199</v>
      </c>
      <c r="K48" s="103">
        <v>45</v>
      </c>
      <c r="L48" s="104">
        <v>28.8</v>
      </c>
      <c r="M48" s="42">
        <v>44.874</v>
      </c>
      <c r="N48" s="44">
        <v>28.49499</v>
      </c>
      <c r="O48" s="44">
        <v>73.36899</v>
      </c>
      <c r="P48" s="42"/>
      <c r="Q48" s="42"/>
    </row>
    <row r="49" s="3" customFormat="1" ht="16.5" customHeight="1" spans="1:17">
      <c r="A49" s="72" t="s">
        <v>628</v>
      </c>
      <c r="B49" s="73"/>
      <c r="C49" s="15"/>
      <c r="D49" s="15"/>
      <c r="E49" s="15"/>
      <c r="F49" s="15"/>
      <c r="G49" s="15"/>
      <c r="H49" s="15"/>
      <c r="I49" s="39"/>
      <c r="J49" s="39"/>
      <c r="K49" s="39"/>
      <c r="L49" s="78"/>
      <c r="M49" s="40"/>
      <c r="N49" s="40"/>
      <c r="O49" s="40"/>
      <c r="P49" s="43"/>
      <c r="Q49" s="51"/>
    </row>
    <row r="50" s="94" customFormat="1" ht="16.5" customHeight="1" spans="1:17">
      <c r="A50" s="42" t="s">
        <v>2267</v>
      </c>
      <c r="B50" s="96">
        <v>6</v>
      </c>
      <c r="C50" s="97" t="s">
        <v>4530</v>
      </c>
      <c r="D50" s="97" t="s">
        <v>4531</v>
      </c>
      <c r="E50" s="97" t="s">
        <v>4532</v>
      </c>
      <c r="F50" s="97" t="s">
        <v>4533</v>
      </c>
      <c r="G50" s="97" t="s">
        <v>4534</v>
      </c>
      <c r="H50" s="97" t="s">
        <v>4535</v>
      </c>
      <c r="I50" s="102">
        <v>1366</v>
      </c>
      <c r="J50" s="102">
        <v>1311</v>
      </c>
      <c r="K50" s="103">
        <v>55</v>
      </c>
      <c r="L50" s="104">
        <v>28.8</v>
      </c>
      <c r="M50" s="42">
        <v>72.574</v>
      </c>
      <c r="N50" s="44">
        <v>46.08449</v>
      </c>
      <c r="O50" s="44">
        <v>118.65849</v>
      </c>
      <c r="P50" s="42"/>
      <c r="Q50" s="42"/>
    </row>
    <row r="51" s="94" customFormat="1" ht="16.5" customHeight="1" spans="1:17">
      <c r="A51" s="42" t="s">
        <v>4536</v>
      </c>
      <c r="B51" s="96">
        <v>6</v>
      </c>
      <c r="C51" s="97" t="s">
        <v>4537</v>
      </c>
      <c r="D51" s="97" t="s">
        <v>4538</v>
      </c>
      <c r="E51" s="97" t="s">
        <v>4539</v>
      </c>
      <c r="F51" s="97" t="s">
        <v>3382</v>
      </c>
      <c r="G51" s="97" t="s">
        <v>4540</v>
      </c>
      <c r="H51" s="97" t="s">
        <v>4541</v>
      </c>
      <c r="I51" s="102">
        <v>1394</v>
      </c>
      <c r="J51" s="102">
        <v>1330</v>
      </c>
      <c r="K51" s="103">
        <v>64</v>
      </c>
      <c r="L51" s="104">
        <v>28.8</v>
      </c>
      <c r="M51" s="42">
        <v>97.504</v>
      </c>
      <c r="N51" s="44">
        <v>61.91504</v>
      </c>
      <c r="O51" s="44">
        <v>159.41904</v>
      </c>
      <c r="P51" s="42"/>
      <c r="Q51" s="42"/>
    </row>
    <row r="52" s="94" customFormat="1" ht="16.5" customHeight="1" spans="1:17">
      <c r="A52" s="42" t="s">
        <v>2288</v>
      </c>
      <c r="B52" s="96">
        <v>6</v>
      </c>
      <c r="C52" s="97" t="s">
        <v>2289</v>
      </c>
      <c r="D52" s="97" t="s">
        <v>2290</v>
      </c>
      <c r="E52" s="97" t="s">
        <v>2291</v>
      </c>
      <c r="F52" s="97" t="s">
        <v>2292</v>
      </c>
      <c r="G52" s="97" t="s">
        <v>2293</v>
      </c>
      <c r="H52" s="97" t="s">
        <v>526</v>
      </c>
      <c r="I52" s="102">
        <v>1571</v>
      </c>
      <c r="J52" s="102">
        <v>1513</v>
      </c>
      <c r="K52" s="103">
        <v>58</v>
      </c>
      <c r="L52" s="104">
        <v>43.2</v>
      </c>
      <c r="M52" s="42">
        <v>40.996</v>
      </c>
      <c r="N52" s="44">
        <v>26.03246</v>
      </c>
      <c r="O52" s="44">
        <v>67.02846</v>
      </c>
      <c r="P52" s="42"/>
      <c r="Q52" s="42"/>
    </row>
    <row r="53" s="94" customFormat="1" ht="16.5" customHeight="1" spans="1:17">
      <c r="A53" s="42" t="s">
        <v>636</v>
      </c>
      <c r="B53" s="96">
        <v>6</v>
      </c>
      <c r="C53" s="97" t="s">
        <v>637</v>
      </c>
      <c r="D53" s="97" t="s">
        <v>684</v>
      </c>
      <c r="E53" s="97" t="s">
        <v>638</v>
      </c>
      <c r="F53" s="97" t="s">
        <v>639</v>
      </c>
      <c r="G53" s="97" t="s">
        <v>640</v>
      </c>
      <c r="H53" s="97" t="s">
        <v>642</v>
      </c>
      <c r="I53" s="102">
        <v>1501</v>
      </c>
      <c r="J53" s="102">
        <v>1456</v>
      </c>
      <c r="K53" s="103">
        <v>45</v>
      </c>
      <c r="L53" s="104">
        <v>43.2</v>
      </c>
      <c r="M53" s="42">
        <v>4.98600000000001</v>
      </c>
      <c r="N53" s="44">
        <v>3.16611000000001</v>
      </c>
      <c r="O53" s="44">
        <v>8.15211000000002</v>
      </c>
      <c r="P53" s="42"/>
      <c r="Q53" s="42"/>
    </row>
    <row r="54" s="94" customFormat="1" ht="16.5" customHeight="1" spans="1:17">
      <c r="A54" s="42" t="s">
        <v>3596</v>
      </c>
      <c r="B54" s="96">
        <v>6</v>
      </c>
      <c r="C54" s="97" t="s">
        <v>3597</v>
      </c>
      <c r="D54" s="97" t="s">
        <v>3598</v>
      </c>
      <c r="E54" s="97" t="s">
        <v>3599</v>
      </c>
      <c r="F54" s="97" t="s">
        <v>3600</v>
      </c>
      <c r="G54" s="97" t="s">
        <v>3601</v>
      </c>
      <c r="H54" s="97" t="s">
        <v>3602</v>
      </c>
      <c r="I54" s="102">
        <v>1292</v>
      </c>
      <c r="J54" s="102">
        <v>1239</v>
      </c>
      <c r="K54" s="103">
        <v>53</v>
      </c>
      <c r="L54" s="104">
        <v>43.2</v>
      </c>
      <c r="M54" s="42">
        <v>27.146</v>
      </c>
      <c r="N54" s="44">
        <v>17.23771</v>
      </c>
      <c r="O54" s="44">
        <v>44.38371</v>
      </c>
      <c r="P54" s="42"/>
      <c r="Q54" s="42"/>
    </row>
    <row r="55" s="94" customFormat="1" ht="16.5" customHeight="1" spans="1:17">
      <c r="A55" s="100" t="s">
        <v>2355</v>
      </c>
      <c r="B55" s="96">
        <v>6</v>
      </c>
      <c r="C55" s="97" t="s">
        <v>4542</v>
      </c>
      <c r="D55" s="97" t="s">
        <v>4543</v>
      </c>
      <c r="E55" s="97" t="s">
        <v>4544</v>
      </c>
      <c r="F55" s="97" t="s">
        <v>4545</v>
      </c>
      <c r="G55" s="97" t="s">
        <v>4546</v>
      </c>
      <c r="H55" s="97" t="s">
        <v>4547</v>
      </c>
      <c r="I55" s="102">
        <v>1269</v>
      </c>
      <c r="J55" s="102">
        <v>1208</v>
      </c>
      <c r="K55" s="103">
        <v>61</v>
      </c>
      <c r="L55" s="104">
        <v>43.2</v>
      </c>
      <c r="M55" s="42">
        <v>49.306</v>
      </c>
      <c r="N55" s="44">
        <v>31.30931</v>
      </c>
      <c r="O55" s="44">
        <v>80.61531</v>
      </c>
      <c r="P55" s="42"/>
      <c r="Q55" s="42"/>
    </row>
    <row r="56" s="94" customFormat="1" ht="16.5" customHeight="1" spans="1:17">
      <c r="A56" s="100" t="s">
        <v>678</v>
      </c>
      <c r="B56" s="96">
        <v>6</v>
      </c>
      <c r="C56" s="97" t="s">
        <v>4548</v>
      </c>
      <c r="D56" s="97" t="s">
        <v>4549</v>
      </c>
      <c r="E56" s="97" t="s">
        <v>4550</v>
      </c>
      <c r="F56" s="97" t="s">
        <v>4551</v>
      </c>
      <c r="G56" s="97" t="s">
        <v>4552</v>
      </c>
      <c r="H56" s="97" t="s">
        <v>4553</v>
      </c>
      <c r="I56" s="102">
        <v>1116</v>
      </c>
      <c r="J56" s="102">
        <v>1069</v>
      </c>
      <c r="K56" s="103">
        <v>47</v>
      </c>
      <c r="L56" s="104">
        <v>28.8</v>
      </c>
      <c r="M56" s="42">
        <v>50.414</v>
      </c>
      <c r="N56" s="44">
        <v>32.01289</v>
      </c>
      <c r="O56" s="44">
        <v>82.42689</v>
      </c>
      <c r="P56" s="42"/>
      <c r="Q56" s="42"/>
    </row>
    <row r="57" s="3" customFormat="1" ht="16.5" customHeight="1" spans="1:17">
      <c r="A57" s="72" t="s">
        <v>4554</v>
      </c>
      <c r="B57" s="73"/>
      <c r="C57" s="15"/>
      <c r="D57" s="15"/>
      <c r="E57" s="15"/>
      <c r="F57" s="15"/>
      <c r="G57" s="15"/>
      <c r="H57" s="15"/>
      <c r="I57" s="39"/>
      <c r="J57" s="39"/>
      <c r="K57" s="39"/>
      <c r="L57" s="78"/>
      <c r="M57" s="40"/>
      <c r="N57" s="40"/>
      <c r="O57" s="40"/>
      <c r="P57" s="43"/>
      <c r="Q57" s="51"/>
    </row>
    <row r="58" s="94" customFormat="1" ht="16.5" customHeight="1" spans="1:17">
      <c r="A58" s="42" t="s">
        <v>4555</v>
      </c>
      <c r="B58" s="101">
        <v>6</v>
      </c>
      <c r="C58" s="97" t="s">
        <v>4556</v>
      </c>
      <c r="D58" s="97" t="s">
        <v>4557</v>
      </c>
      <c r="E58" s="97" t="s">
        <v>4558</v>
      </c>
      <c r="F58" s="97" t="s">
        <v>4559</v>
      </c>
      <c r="G58" s="97" t="s">
        <v>4560</v>
      </c>
      <c r="H58" s="97" t="s">
        <v>4561</v>
      </c>
      <c r="I58" s="105">
        <v>1656</v>
      </c>
      <c r="J58" s="105">
        <v>1619</v>
      </c>
      <c r="K58" s="103">
        <v>37</v>
      </c>
      <c r="L58" s="104">
        <v>28.8</v>
      </c>
      <c r="M58" s="42">
        <v>22.714</v>
      </c>
      <c r="N58" s="44">
        <v>14.42339</v>
      </c>
      <c r="O58" s="44">
        <v>37.13739</v>
      </c>
      <c r="P58" s="42"/>
      <c r="Q58" s="42"/>
    </row>
    <row r="59" s="94" customFormat="1" ht="16.5" customHeight="1" spans="1:17">
      <c r="A59" s="42" t="s">
        <v>4562</v>
      </c>
      <c r="B59" s="101">
        <v>6</v>
      </c>
      <c r="C59" s="97" t="s">
        <v>4563</v>
      </c>
      <c r="D59" s="97" t="s">
        <v>4564</v>
      </c>
      <c r="E59" s="97" t="s">
        <v>4565</v>
      </c>
      <c r="F59" s="97" t="s">
        <v>4566</v>
      </c>
      <c r="G59" s="97" t="s">
        <v>4567</v>
      </c>
      <c r="H59" s="97" t="s">
        <v>4568</v>
      </c>
      <c r="I59" s="103">
        <v>530</v>
      </c>
      <c r="J59" s="103">
        <v>499</v>
      </c>
      <c r="K59" s="103">
        <v>31</v>
      </c>
      <c r="L59" s="104">
        <v>28.8</v>
      </c>
      <c r="M59" s="42">
        <v>6.09400000000001</v>
      </c>
      <c r="N59" s="44">
        <v>3.86969</v>
      </c>
      <c r="O59" s="44">
        <v>9.96369000000001</v>
      </c>
      <c r="P59" s="42"/>
      <c r="Q59" s="42"/>
    </row>
    <row r="60" s="94" customFormat="1" ht="16.5" customHeight="1" spans="1:17">
      <c r="A60" s="42" t="s">
        <v>4569</v>
      </c>
      <c r="B60" s="101">
        <v>6</v>
      </c>
      <c r="C60" s="97" t="s">
        <v>4570</v>
      </c>
      <c r="D60" s="97" t="s">
        <v>4571</v>
      </c>
      <c r="E60" s="97" t="s">
        <v>4572</v>
      </c>
      <c r="F60" s="97" t="s">
        <v>4573</v>
      </c>
      <c r="G60" s="97" t="s">
        <v>4574</v>
      </c>
      <c r="H60" s="97" t="s">
        <v>4575</v>
      </c>
      <c r="I60" s="103">
        <v>1199</v>
      </c>
      <c r="J60" s="103">
        <v>1158</v>
      </c>
      <c r="K60" s="103">
        <v>41</v>
      </c>
      <c r="L60" s="104">
        <v>28.8</v>
      </c>
      <c r="M60" s="42">
        <v>33.794</v>
      </c>
      <c r="N60" s="44">
        <v>21.45919</v>
      </c>
      <c r="O60" s="44">
        <v>55.25319</v>
      </c>
      <c r="P60" s="42"/>
      <c r="Q60" s="42"/>
    </row>
    <row r="61" s="94" customFormat="1" ht="16.5" customHeight="1" spans="1:17">
      <c r="A61" s="42" t="s">
        <v>4576</v>
      </c>
      <c r="B61" s="101">
        <v>5</v>
      </c>
      <c r="C61" s="97" t="s">
        <v>4577</v>
      </c>
      <c r="D61" s="97" t="s">
        <v>4578</v>
      </c>
      <c r="E61" s="97" t="s">
        <v>4579</v>
      </c>
      <c r="F61" s="97" t="s">
        <v>4580</v>
      </c>
      <c r="G61" s="97" t="s">
        <v>4581</v>
      </c>
      <c r="H61" s="97"/>
      <c r="I61" s="103">
        <v>230</v>
      </c>
      <c r="J61" s="103">
        <v>195</v>
      </c>
      <c r="K61" s="103">
        <v>35</v>
      </c>
      <c r="L61" s="104">
        <v>24</v>
      </c>
      <c r="M61" s="42">
        <v>30.47</v>
      </c>
      <c r="N61" s="44">
        <v>19.34845</v>
      </c>
      <c r="O61" s="44">
        <v>49.81845</v>
      </c>
      <c r="P61" s="42"/>
      <c r="Q61" s="42"/>
    </row>
    <row r="62" s="94" customFormat="1" ht="16.5" customHeight="1" spans="1:17">
      <c r="A62" s="42" t="s">
        <v>4582</v>
      </c>
      <c r="B62" s="101">
        <v>6</v>
      </c>
      <c r="C62" s="97" t="s">
        <v>4583</v>
      </c>
      <c r="D62" s="97" t="s">
        <v>4584</v>
      </c>
      <c r="E62" s="97" t="s">
        <v>4585</v>
      </c>
      <c r="F62" s="97" t="s">
        <v>4586</v>
      </c>
      <c r="G62" s="97" t="s">
        <v>4587</v>
      </c>
      <c r="H62" s="97" t="s">
        <v>4588</v>
      </c>
      <c r="I62" s="103">
        <v>1648</v>
      </c>
      <c r="J62" s="103">
        <v>1598</v>
      </c>
      <c r="K62" s="103">
        <v>50</v>
      </c>
      <c r="L62" s="104">
        <v>28.8</v>
      </c>
      <c r="M62" s="42">
        <v>58.724</v>
      </c>
      <c r="N62" s="44">
        <v>37.28974</v>
      </c>
      <c r="O62" s="44">
        <v>96.01374</v>
      </c>
      <c r="P62" s="42"/>
      <c r="Q62" s="42"/>
    </row>
    <row r="63" s="94" customFormat="1" ht="16.5" customHeight="1" spans="1:17">
      <c r="A63" s="42" t="s">
        <v>4589</v>
      </c>
      <c r="B63" s="101">
        <v>6</v>
      </c>
      <c r="C63" s="97" t="s">
        <v>4590</v>
      </c>
      <c r="D63" s="97" t="s">
        <v>4591</v>
      </c>
      <c r="E63" s="97" t="s">
        <v>4592</v>
      </c>
      <c r="F63" s="97" t="s">
        <v>4593</v>
      </c>
      <c r="G63" s="97" t="s">
        <v>4594</v>
      </c>
      <c r="H63" s="97" t="s">
        <v>4595</v>
      </c>
      <c r="I63" s="103">
        <v>1616</v>
      </c>
      <c r="J63" s="103">
        <v>1572</v>
      </c>
      <c r="K63" s="103">
        <v>44</v>
      </c>
      <c r="L63" s="104">
        <v>28.8</v>
      </c>
      <c r="M63" s="42">
        <v>42.104</v>
      </c>
      <c r="N63" s="44">
        <v>26.73604</v>
      </c>
      <c r="O63" s="44">
        <v>68.84004</v>
      </c>
      <c r="P63" s="42"/>
      <c r="Q63" s="42"/>
    </row>
    <row r="64" s="3" customFormat="1" ht="16.5" customHeight="1" spans="1:17">
      <c r="A64" s="72" t="s">
        <v>125</v>
      </c>
      <c r="B64" s="73"/>
      <c r="C64" s="15"/>
      <c r="D64" s="15"/>
      <c r="E64" s="15"/>
      <c r="F64" s="15"/>
      <c r="G64" s="15"/>
      <c r="H64" s="15"/>
      <c r="I64" s="39"/>
      <c r="J64" s="39"/>
      <c r="K64" s="39"/>
      <c r="L64" s="78"/>
      <c r="M64" s="40"/>
      <c r="N64" s="40"/>
      <c r="O64" s="40"/>
      <c r="P64" s="43"/>
      <c r="Q64" s="51"/>
    </row>
    <row r="65" s="94" customFormat="1" ht="16.5" customHeight="1" spans="1:17">
      <c r="A65" s="42" t="s">
        <v>4596</v>
      </c>
      <c r="B65" s="101">
        <v>5</v>
      </c>
      <c r="C65" s="97" t="s">
        <v>4597</v>
      </c>
      <c r="D65" s="97" t="s">
        <v>4598</v>
      </c>
      <c r="E65" s="97" t="s">
        <v>4599</v>
      </c>
      <c r="F65" s="97" t="s">
        <v>4600</v>
      </c>
      <c r="G65" s="97" t="s">
        <v>4601</v>
      </c>
      <c r="H65" s="106"/>
      <c r="I65" s="103">
        <v>326</v>
      </c>
      <c r="J65" s="103">
        <v>280</v>
      </c>
      <c r="K65" s="103">
        <v>46</v>
      </c>
      <c r="L65" s="104">
        <v>24</v>
      </c>
      <c r="M65" s="42">
        <v>60.94</v>
      </c>
      <c r="N65" s="44">
        <v>38.6969</v>
      </c>
      <c r="O65" s="44">
        <v>99.6369</v>
      </c>
      <c r="P65" s="42"/>
      <c r="Q65" s="42"/>
    </row>
    <row r="66" s="3" customFormat="1" ht="16.5" customHeight="1" spans="1:17">
      <c r="A66" s="72" t="s">
        <v>157</v>
      </c>
      <c r="B66" s="73"/>
      <c r="C66" s="15"/>
      <c r="D66" s="15"/>
      <c r="E66" s="15"/>
      <c r="F66" s="15"/>
      <c r="G66" s="15"/>
      <c r="H66" s="15"/>
      <c r="I66" s="39"/>
      <c r="J66" s="39"/>
      <c r="K66" s="39"/>
      <c r="L66" s="78"/>
      <c r="M66" s="40"/>
      <c r="N66" s="40"/>
      <c r="O66" s="40"/>
      <c r="P66" s="43"/>
      <c r="Q66" s="51"/>
    </row>
    <row r="67" s="94" customFormat="1" ht="16.5" customHeight="1" spans="1:17">
      <c r="A67" s="42" t="s">
        <v>185</v>
      </c>
      <c r="B67" s="101">
        <v>5</v>
      </c>
      <c r="C67" s="97" t="s">
        <v>4602</v>
      </c>
      <c r="D67" s="97" t="s">
        <v>4603</v>
      </c>
      <c r="E67" s="97" t="s">
        <v>4604</v>
      </c>
      <c r="F67" s="97" t="s">
        <v>4605</v>
      </c>
      <c r="G67" s="97" t="s">
        <v>4606</v>
      </c>
      <c r="H67" s="106"/>
      <c r="I67" s="105">
        <v>901</v>
      </c>
      <c r="J67" s="105">
        <v>865</v>
      </c>
      <c r="K67" s="103">
        <v>36</v>
      </c>
      <c r="L67" s="104">
        <v>24</v>
      </c>
      <c r="M67" s="42">
        <v>33.24</v>
      </c>
      <c r="N67" s="44">
        <v>21.1074</v>
      </c>
      <c r="O67" s="44">
        <v>54.3474</v>
      </c>
      <c r="P67" s="42"/>
      <c r="Q67" s="42"/>
    </row>
    <row r="68" s="3" customFormat="1" ht="16.5" customHeight="1" spans="1:17">
      <c r="A68" s="72" t="s">
        <v>204</v>
      </c>
      <c r="B68" s="73"/>
      <c r="C68" s="15"/>
      <c r="D68" s="15"/>
      <c r="E68" s="15"/>
      <c r="F68" s="15"/>
      <c r="G68" s="15"/>
      <c r="H68" s="15"/>
      <c r="I68" s="39"/>
      <c r="J68" s="39"/>
      <c r="K68" s="39"/>
      <c r="L68" s="78"/>
      <c r="M68" s="40"/>
      <c r="N68" s="40"/>
      <c r="O68" s="40"/>
      <c r="P68" s="43"/>
      <c r="Q68" s="51"/>
    </row>
    <row r="69" s="94" customFormat="1" ht="16.5" customHeight="1" spans="1:17">
      <c r="A69" s="42" t="s">
        <v>2738</v>
      </c>
      <c r="B69" s="101">
        <v>6</v>
      </c>
      <c r="C69" s="97" t="s">
        <v>3630</v>
      </c>
      <c r="D69" s="97" t="s">
        <v>3631</v>
      </c>
      <c r="E69" s="97" t="s">
        <v>3632</v>
      </c>
      <c r="F69" s="97" t="s">
        <v>3633</v>
      </c>
      <c r="G69" s="97" t="s">
        <v>3634</v>
      </c>
      <c r="H69" s="97" t="s">
        <v>3635</v>
      </c>
      <c r="I69" s="103">
        <v>1342</v>
      </c>
      <c r="J69" s="103">
        <v>1281</v>
      </c>
      <c r="K69" s="103">
        <v>61</v>
      </c>
      <c r="L69" s="104">
        <v>43.2</v>
      </c>
      <c r="M69" s="42">
        <v>49.306</v>
      </c>
      <c r="N69" s="44">
        <v>31.30931</v>
      </c>
      <c r="O69" s="44">
        <v>80.61531</v>
      </c>
      <c r="P69" s="42"/>
      <c r="Q69" s="42"/>
    </row>
    <row r="70" s="94" customFormat="1" ht="16.5" customHeight="1" spans="1:17">
      <c r="A70" s="42" t="s">
        <v>3304</v>
      </c>
      <c r="B70" s="101">
        <v>6</v>
      </c>
      <c r="C70" s="97" t="s">
        <v>3305</v>
      </c>
      <c r="D70" s="97" t="s">
        <v>3306</v>
      </c>
      <c r="E70" s="97" t="s">
        <v>3307</v>
      </c>
      <c r="F70" s="97" t="s">
        <v>3308</v>
      </c>
      <c r="G70" s="97" t="s">
        <v>3309</v>
      </c>
      <c r="H70" s="97" t="s">
        <v>3310</v>
      </c>
      <c r="I70" s="103">
        <v>1604</v>
      </c>
      <c r="J70" s="103">
        <v>1540</v>
      </c>
      <c r="K70" s="103">
        <v>64</v>
      </c>
      <c r="L70" s="104">
        <v>43.2</v>
      </c>
      <c r="M70" s="42">
        <v>57.616</v>
      </c>
      <c r="N70" s="44">
        <v>36.58616</v>
      </c>
      <c r="O70" s="44">
        <v>94.20216</v>
      </c>
      <c r="P70" s="42"/>
      <c r="Q70" s="42"/>
    </row>
    <row r="71" s="94" customFormat="1" ht="16.5" customHeight="1" spans="1:17">
      <c r="A71" s="42" t="s">
        <v>3335</v>
      </c>
      <c r="B71" s="101">
        <v>6</v>
      </c>
      <c r="C71" s="97" t="s">
        <v>2838</v>
      </c>
      <c r="D71" s="97" t="s">
        <v>2859</v>
      </c>
      <c r="E71" s="97" t="s">
        <v>2839</v>
      </c>
      <c r="F71" s="97" t="s">
        <v>2840</v>
      </c>
      <c r="G71" s="97" t="s">
        <v>2841</v>
      </c>
      <c r="H71" s="97" t="s">
        <v>2842</v>
      </c>
      <c r="I71" s="103">
        <v>1433</v>
      </c>
      <c r="J71" s="103">
        <v>1370</v>
      </c>
      <c r="K71" s="103">
        <v>63</v>
      </c>
      <c r="L71" s="104">
        <v>43.2</v>
      </c>
      <c r="M71" s="42">
        <v>54.846</v>
      </c>
      <c r="N71" s="44">
        <v>34.82721</v>
      </c>
      <c r="O71" s="44">
        <v>89.67321</v>
      </c>
      <c r="P71" s="42"/>
      <c r="Q71" s="42"/>
    </row>
    <row r="72" s="94" customFormat="1" ht="16.5" customHeight="1" spans="1:17">
      <c r="A72" s="42" t="s">
        <v>205</v>
      </c>
      <c r="B72" s="101">
        <v>6</v>
      </c>
      <c r="C72" s="97" t="s">
        <v>3700</v>
      </c>
      <c r="D72" s="97" t="s">
        <v>3701</v>
      </c>
      <c r="E72" s="97" t="s">
        <v>3702</v>
      </c>
      <c r="F72" s="97" t="s">
        <v>3703</v>
      </c>
      <c r="G72" s="97" t="s">
        <v>3704</v>
      </c>
      <c r="H72" s="97" t="s">
        <v>3705</v>
      </c>
      <c r="I72" s="103">
        <v>1437</v>
      </c>
      <c r="J72" s="103">
        <v>1375</v>
      </c>
      <c r="K72" s="103">
        <v>62</v>
      </c>
      <c r="L72" s="104">
        <v>43.2</v>
      </c>
      <c r="M72" s="42">
        <v>52.076</v>
      </c>
      <c r="N72" s="44">
        <v>33.06826</v>
      </c>
      <c r="O72" s="44">
        <v>85.14426</v>
      </c>
      <c r="P72" s="42"/>
      <c r="Q72" s="42"/>
    </row>
    <row r="73" s="94" customFormat="1" ht="16.5" customHeight="1" spans="1:17">
      <c r="A73" s="42" t="s">
        <v>4607</v>
      </c>
      <c r="B73" s="101">
        <v>6</v>
      </c>
      <c r="C73" s="97" t="s">
        <v>4608</v>
      </c>
      <c r="D73" s="97" t="s">
        <v>4609</v>
      </c>
      <c r="E73" s="97" t="s">
        <v>4610</v>
      </c>
      <c r="F73" s="97" t="s">
        <v>4611</v>
      </c>
      <c r="G73" s="97" t="s">
        <v>4612</v>
      </c>
      <c r="H73" s="97" t="s">
        <v>4613</v>
      </c>
      <c r="I73" s="103">
        <v>1100</v>
      </c>
      <c r="J73" s="103">
        <v>1056</v>
      </c>
      <c r="K73" s="103">
        <v>44</v>
      </c>
      <c r="L73" s="104">
        <v>28.8</v>
      </c>
      <c r="M73" s="42">
        <v>42.104</v>
      </c>
      <c r="N73" s="44">
        <v>26.73604</v>
      </c>
      <c r="O73" s="44">
        <v>68.84004</v>
      </c>
      <c r="P73" s="42"/>
      <c r="Q73" s="42"/>
    </row>
    <row r="74" s="94" customFormat="1" ht="16.5" customHeight="1" spans="1:17">
      <c r="A74" s="42" t="s">
        <v>3357</v>
      </c>
      <c r="B74" s="101">
        <v>5</v>
      </c>
      <c r="C74" s="97" t="s">
        <v>3358</v>
      </c>
      <c r="D74" s="97" t="s">
        <v>3359</v>
      </c>
      <c r="E74" s="97" t="s">
        <v>3360</v>
      </c>
      <c r="F74" s="97" t="s">
        <v>3361</v>
      </c>
      <c r="G74" s="97" t="s">
        <v>3363</v>
      </c>
      <c r="H74" s="97"/>
      <c r="I74" s="103">
        <v>1126</v>
      </c>
      <c r="J74" s="103">
        <v>1066</v>
      </c>
      <c r="K74" s="103">
        <v>60</v>
      </c>
      <c r="L74" s="104">
        <v>36</v>
      </c>
      <c r="M74" s="42">
        <v>66.48</v>
      </c>
      <c r="N74" s="44">
        <v>42.2148</v>
      </c>
      <c r="O74" s="44">
        <v>108.6948</v>
      </c>
      <c r="P74" s="42"/>
      <c r="Q74" s="42"/>
    </row>
    <row r="75" s="3" customFormat="1" ht="16.5" customHeight="1" spans="1:17">
      <c r="A75" s="72" t="s">
        <v>213</v>
      </c>
      <c r="B75" s="73"/>
      <c r="C75" s="15"/>
      <c r="D75" s="15"/>
      <c r="E75" s="15"/>
      <c r="F75" s="15"/>
      <c r="G75" s="15"/>
      <c r="H75" s="15"/>
      <c r="I75" s="39"/>
      <c r="J75" s="39"/>
      <c r="K75" s="39"/>
      <c r="L75" s="78"/>
      <c r="M75" s="40"/>
      <c r="N75" s="40"/>
      <c r="O75" s="40"/>
      <c r="P75" s="43"/>
      <c r="Q75" s="51"/>
    </row>
    <row r="76" s="94" customFormat="1" ht="16.5" customHeight="1" spans="1:17">
      <c r="A76" s="42" t="s">
        <v>4614</v>
      </c>
      <c r="B76" s="101">
        <v>6</v>
      </c>
      <c r="C76" s="97" t="s">
        <v>4615</v>
      </c>
      <c r="D76" s="97" t="s">
        <v>4616</v>
      </c>
      <c r="E76" s="97" t="s">
        <v>4617</v>
      </c>
      <c r="F76" s="97" t="s">
        <v>4618</v>
      </c>
      <c r="G76" s="97" t="s">
        <v>4619</v>
      </c>
      <c r="H76" s="97" t="s">
        <v>4620</v>
      </c>
      <c r="I76" s="102">
        <v>946</v>
      </c>
      <c r="J76" s="102">
        <v>903</v>
      </c>
      <c r="K76" s="103">
        <v>43</v>
      </c>
      <c r="L76" s="104">
        <v>28.8</v>
      </c>
      <c r="M76" s="42">
        <v>39.334</v>
      </c>
      <c r="N76" s="44">
        <v>24.97709</v>
      </c>
      <c r="O76" s="44">
        <v>64.31109</v>
      </c>
      <c r="P76" s="42"/>
      <c r="Q76" s="42"/>
    </row>
    <row r="77" s="94" customFormat="1" ht="16.5" customHeight="1" spans="1:17">
      <c r="A77" s="42" t="s">
        <v>4621</v>
      </c>
      <c r="B77" s="101">
        <v>6</v>
      </c>
      <c r="C77" s="97" t="s">
        <v>4622</v>
      </c>
      <c r="D77" s="97" t="s">
        <v>4623</v>
      </c>
      <c r="E77" s="97" t="s">
        <v>821</v>
      </c>
      <c r="F77" s="97" t="s">
        <v>4624</v>
      </c>
      <c r="G77" s="97" t="s">
        <v>4625</v>
      </c>
      <c r="H77" s="97" t="s">
        <v>4626</v>
      </c>
      <c r="I77" s="102">
        <v>1495</v>
      </c>
      <c r="J77" s="102">
        <v>1448</v>
      </c>
      <c r="K77" s="103">
        <v>47</v>
      </c>
      <c r="L77" s="104">
        <v>28.8</v>
      </c>
      <c r="M77" s="42">
        <v>50.414</v>
      </c>
      <c r="N77" s="44">
        <v>32.01289</v>
      </c>
      <c r="O77" s="44">
        <v>82.42689</v>
      </c>
      <c r="P77" s="42"/>
      <c r="Q77" s="42"/>
    </row>
    <row r="78" s="94" customFormat="1" ht="16.5" customHeight="1" spans="1:17">
      <c r="A78" s="42" t="s">
        <v>4627</v>
      </c>
      <c r="B78" s="101">
        <v>6</v>
      </c>
      <c r="C78" s="97" t="s">
        <v>4628</v>
      </c>
      <c r="D78" s="97" t="s">
        <v>4629</v>
      </c>
      <c r="E78" s="97" t="s">
        <v>4630</v>
      </c>
      <c r="F78" s="97" t="s">
        <v>4631</v>
      </c>
      <c r="G78" s="97" t="s">
        <v>4632</v>
      </c>
      <c r="H78" s="97" t="s">
        <v>4633</v>
      </c>
      <c r="I78" s="102">
        <v>1297</v>
      </c>
      <c r="J78" s="102">
        <v>1243</v>
      </c>
      <c r="K78" s="103">
        <v>54</v>
      </c>
      <c r="L78" s="104">
        <v>28.8</v>
      </c>
      <c r="M78" s="42">
        <v>69.804</v>
      </c>
      <c r="N78" s="44">
        <v>44.32554</v>
      </c>
      <c r="O78" s="44">
        <v>114.12954</v>
      </c>
      <c r="P78" s="42"/>
      <c r="Q78" s="42"/>
    </row>
    <row r="79" s="94" customFormat="1" ht="16.5" customHeight="1" spans="1:17">
      <c r="A79" s="42" t="s">
        <v>345</v>
      </c>
      <c r="B79" s="101">
        <v>6</v>
      </c>
      <c r="C79" s="97" t="s">
        <v>4634</v>
      </c>
      <c r="D79" s="97" t="s">
        <v>4635</v>
      </c>
      <c r="E79" s="97" t="s">
        <v>4636</v>
      </c>
      <c r="F79" s="97" t="s">
        <v>4637</v>
      </c>
      <c r="G79" s="97" t="s">
        <v>4638</v>
      </c>
      <c r="H79" s="97" t="s">
        <v>4639</v>
      </c>
      <c r="I79" s="102">
        <v>1306</v>
      </c>
      <c r="J79" s="102">
        <v>1266</v>
      </c>
      <c r="K79" s="103">
        <v>40</v>
      </c>
      <c r="L79" s="104">
        <v>28.8</v>
      </c>
      <c r="M79" s="42">
        <v>31.024</v>
      </c>
      <c r="N79" s="44">
        <v>19.70024</v>
      </c>
      <c r="O79" s="44">
        <v>50.72424</v>
      </c>
      <c r="P79" s="42"/>
      <c r="Q79" s="42"/>
    </row>
    <row r="80" ht="16.5" customHeight="1" spans="9:15">
      <c r="I80" s="58" t="s">
        <v>253</v>
      </c>
      <c r="J80" s="58"/>
      <c r="K80" s="58"/>
      <c r="L80" s="92">
        <f>SUM(L6:L79)</f>
        <v>2252.89536221938</v>
      </c>
      <c r="M80" s="93">
        <f t="shared" ref="M80:O80" si="0">SUM(M6:M79)</f>
        <v>2659.1209</v>
      </c>
      <c r="N80" s="93">
        <f t="shared" si="0"/>
        <v>1688.5417715</v>
      </c>
      <c r="O80" s="93">
        <f t="shared" si="0"/>
        <v>4347.6626715</v>
      </c>
    </row>
  </sheetData>
  <mergeCells count="24">
    <mergeCell ref="A1:Q1"/>
    <mergeCell ref="I3:K3"/>
    <mergeCell ref="A5:B5"/>
    <mergeCell ref="A14:B14"/>
    <mergeCell ref="A16:B16"/>
    <mergeCell ref="A22:B22"/>
    <mergeCell ref="A24:B24"/>
    <mergeCell ref="A31:B31"/>
    <mergeCell ref="A41:B41"/>
    <mergeCell ref="A49:B49"/>
    <mergeCell ref="A57:B57"/>
    <mergeCell ref="A64:B64"/>
    <mergeCell ref="A66:B66"/>
    <mergeCell ref="A68:B68"/>
    <mergeCell ref="A75:B75"/>
    <mergeCell ref="I80:K80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17"/>
  <sheetViews>
    <sheetView tabSelected="1" workbookViewId="0">
      <pane ySplit="4" topLeftCell="A97" activePane="bottomLeft" state="frozen"/>
      <selection/>
      <selection pane="bottomLeft" activeCell="S149" sqref="S149"/>
    </sheetView>
  </sheetViews>
  <sheetFormatPr defaultColWidth="9" defaultRowHeight="13.5"/>
  <cols>
    <col min="1" max="1" width="8.375" style="5" customWidth="1"/>
    <col min="2" max="2" width="3.875" style="5" customWidth="1"/>
    <col min="3" max="8" width="7.25" style="5" customWidth="1"/>
    <col min="9" max="10" width="6" style="5" customWidth="1"/>
    <col min="11" max="11" width="4.875" style="5" customWidth="1"/>
    <col min="12" max="12" width="8.5" style="63" customWidth="1"/>
    <col min="13" max="15" width="9.875" style="6" customWidth="1"/>
    <col min="16" max="16" width="10.875" style="5" customWidth="1"/>
    <col min="17" max="17" width="11.25" style="64" customWidth="1"/>
    <col min="18" max="257" width="9" style="5"/>
    <col min="258" max="258" width="7.5" style="5" customWidth="1"/>
    <col min="259" max="259" width="5.375" style="5" customWidth="1"/>
    <col min="260" max="265" width="7.625" style="5" customWidth="1"/>
    <col min="266" max="267" width="9" style="5"/>
    <col min="268" max="268" width="6.5" style="5" customWidth="1"/>
    <col min="269" max="271" width="9.875" style="5" customWidth="1"/>
    <col min="272" max="272" width="9.25" style="5" customWidth="1"/>
    <col min="273" max="273" width="27.75" style="5" customWidth="1"/>
    <col min="274" max="513" width="9" style="5"/>
    <col min="514" max="514" width="7.5" style="5" customWidth="1"/>
    <col min="515" max="515" width="5.375" style="5" customWidth="1"/>
    <col min="516" max="521" width="7.625" style="5" customWidth="1"/>
    <col min="522" max="523" width="9" style="5"/>
    <col min="524" max="524" width="6.5" style="5" customWidth="1"/>
    <col min="525" max="527" width="9.875" style="5" customWidth="1"/>
    <col min="528" max="528" width="9.25" style="5" customWidth="1"/>
    <col min="529" max="529" width="27.75" style="5" customWidth="1"/>
    <col min="530" max="769" width="9" style="5"/>
    <col min="770" max="770" width="7.5" style="5" customWidth="1"/>
    <col min="771" max="771" width="5.375" style="5" customWidth="1"/>
    <col min="772" max="777" width="7.625" style="5" customWidth="1"/>
    <col min="778" max="779" width="9" style="5"/>
    <col min="780" max="780" width="6.5" style="5" customWidth="1"/>
    <col min="781" max="783" width="9.875" style="5" customWidth="1"/>
    <col min="784" max="784" width="9.25" style="5" customWidth="1"/>
    <col min="785" max="785" width="27.75" style="5" customWidth="1"/>
    <col min="786" max="1025" width="9" style="5"/>
    <col min="1026" max="1026" width="7.5" style="5" customWidth="1"/>
    <col min="1027" max="1027" width="5.375" style="5" customWidth="1"/>
    <col min="1028" max="1033" width="7.625" style="5" customWidth="1"/>
    <col min="1034" max="1035" width="9" style="5"/>
    <col min="1036" max="1036" width="6.5" style="5" customWidth="1"/>
    <col min="1037" max="1039" width="9.875" style="5" customWidth="1"/>
    <col min="1040" max="1040" width="9.25" style="5" customWidth="1"/>
    <col min="1041" max="1041" width="27.75" style="5" customWidth="1"/>
    <col min="1042" max="1281" width="9" style="5"/>
    <col min="1282" max="1282" width="7.5" style="5" customWidth="1"/>
    <col min="1283" max="1283" width="5.375" style="5" customWidth="1"/>
    <col min="1284" max="1289" width="7.625" style="5" customWidth="1"/>
    <col min="1290" max="1291" width="9" style="5"/>
    <col min="1292" max="1292" width="6.5" style="5" customWidth="1"/>
    <col min="1293" max="1295" width="9.875" style="5" customWidth="1"/>
    <col min="1296" max="1296" width="9.25" style="5" customWidth="1"/>
    <col min="1297" max="1297" width="27.75" style="5" customWidth="1"/>
    <col min="1298" max="1537" width="9" style="5"/>
    <col min="1538" max="1538" width="7.5" style="5" customWidth="1"/>
    <col min="1539" max="1539" width="5.375" style="5" customWidth="1"/>
    <col min="1540" max="1545" width="7.625" style="5" customWidth="1"/>
    <col min="1546" max="1547" width="9" style="5"/>
    <col min="1548" max="1548" width="6.5" style="5" customWidth="1"/>
    <col min="1549" max="1551" width="9.875" style="5" customWidth="1"/>
    <col min="1552" max="1552" width="9.25" style="5" customWidth="1"/>
    <col min="1553" max="1553" width="27.75" style="5" customWidth="1"/>
    <col min="1554" max="1793" width="9" style="5"/>
    <col min="1794" max="1794" width="7.5" style="5" customWidth="1"/>
    <col min="1795" max="1795" width="5.375" style="5" customWidth="1"/>
    <col min="1796" max="1801" width="7.625" style="5" customWidth="1"/>
    <col min="1802" max="1803" width="9" style="5"/>
    <col min="1804" max="1804" width="6.5" style="5" customWidth="1"/>
    <col min="1805" max="1807" width="9.875" style="5" customWidth="1"/>
    <col min="1808" max="1808" width="9.25" style="5" customWidth="1"/>
    <col min="1809" max="1809" width="27.75" style="5" customWidth="1"/>
    <col min="1810" max="2049" width="9" style="5"/>
    <col min="2050" max="2050" width="7.5" style="5" customWidth="1"/>
    <col min="2051" max="2051" width="5.375" style="5" customWidth="1"/>
    <col min="2052" max="2057" width="7.625" style="5" customWidth="1"/>
    <col min="2058" max="2059" width="9" style="5"/>
    <col min="2060" max="2060" width="6.5" style="5" customWidth="1"/>
    <col min="2061" max="2063" width="9.875" style="5" customWidth="1"/>
    <col min="2064" max="2064" width="9.25" style="5" customWidth="1"/>
    <col min="2065" max="2065" width="27.75" style="5" customWidth="1"/>
    <col min="2066" max="2305" width="9" style="5"/>
    <col min="2306" max="2306" width="7.5" style="5" customWidth="1"/>
    <col min="2307" max="2307" width="5.375" style="5" customWidth="1"/>
    <col min="2308" max="2313" width="7.625" style="5" customWidth="1"/>
    <col min="2314" max="2315" width="9" style="5"/>
    <col min="2316" max="2316" width="6.5" style="5" customWidth="1"/>
    <col min="2317" max="2319" width="9.875" style="5" customWidth="1"/>
    <col min="2320" max="2320" width="9.25" style="5" customWidth="1"/>
    <col min="2321" max="2321" width="27.75" style="5" customWidth="1"/>
    <col min="2322" max="2561" width="9" style="5"/>
    <col min="2562" max="2562" width="7.5" style="5" customWidth="1"/>
    <col min="2563" max="2563" width="5.375" style="5" customWidth="1"/>
    <col min="2564" max="2569" width="7.625" style="5" customWidth="1"/>
    <col min="2570" max="2571" width="9" style="5"/>
    <col min="2572" max="2572" width="6.5" style="5" customWidth="1"/>
    <col min="2573" max="2575" width="9.875" style="5" customWidth="1"/>
    <col min="2576" max="2576" width="9.25" style="5" customWidth="1"/>
    <col min="2577" max="2577" width="27.75" style="5" customWidth="1"/>
    <col min="2578" max="2817" width="9" style="5"/>
    <col min="2818" max="2818" width="7.5" style="5" customWidth="1"/>
    <col min="2819" max="2819" width="5.375" style="5" customWidth="1"/>
    <col min="2820" max="2825" width="7.625" style="5" customWidth="1"/>
    <col min="2826" max="2827" width="9" style="5"/>
    <col min="2828" max="2828" width="6.5" style="5" customWidth="1"/>
    <col min="2829" max="2831" width="9.875" style="5" customWidth="1"/>
    <col min="2832" max="2832" width="9.25" style="5" customWidth="1"/>
    <col min="2833" max="2833" width="27.75" style="5" customWidth="1"/>
    <col min="2834" max="3073" width="9" style="5"/>
    <col min="3074" max="3074" width="7.5" style="5" customWidth="1"/>
    <col min="3075" max="3075" width="5.375" style="5" customWidth="1"/>
    <col min="3076" max="3081" width="7.625" style="5" customWidth="1"/>
    <col min="3082" max="3083" width="9" style="5"/>
    <col min="3084" max="3084" width="6.5" style="5" customWidth="1"/>
    <col min="3085" max="3087" width="9.875" style="5" customWidth="1"/>
    <col min="3088" max="3088" width="9.25" style="5" customWidth="1"/>
    <col min="3089" max="3089" width="27.75" style="5" customWidth="1"/>
    <col min="3090" max="3329" width="9" style="5"/>
    <col min="3330" max="3330" width="7.5" style="5" customWidth="1"/>
    <col min="3331" max="3331" width="5.375" style="5" customWidth="1"/>
    <col min="3332" max="3337" width="7.625" style="5" customWidth="1"/>
    <col min="3338" max="3339" width="9" style="5"/>
    <col min="3340" max="3340" width="6.5" style="5" customWidth="1"/>
    <col min="3341" max="3343" width="9.875" style="5" customWidth="1"/>
    <col min="3344" max="3344" width="9.25" style="5" customWidth="1"/>
    <col min="3345" max="3345" width="27.75" style="5" customWidth="1"/>
    <col min="3346" max="3585" width="9" style="5"/>
    <col min="3586" max="3586" width="7.5" style="5" customWidth="1"/>
    <col min="3587" max="3587" width="5.375" style="5" customWidth="1"/>
    <col min="3588" max="3593" width="7.625" style="5" customWidth="1"/>
    <col min="3594" max="3595" width="9" style="5"/>
    <col min="3596" max="3596" width="6.5" style="5" customWidth="1"/>
    <col min="3597" max="3599" width="9.875" style="5" customWidth="1"/>
    <col min="3600" max="3600" width="9.25" style="5" customWidth="1"/>
    <col min="3601" max="3601" width="27.75" style="5" customWidth="1"/>
    <col min="3602" max="3841" width="9" style="5"/>
    <col min="3842" max="3842" width="7.5" style="5" customWidth="1"/>
    <col min="3843" max="3843" width="5.375" style="5" customWidth="1"/>
    <col min="3844" max="3849" width="7.625" style="5" customWidth="1"/>
    <col min="3850" max="3851" width="9" style="5"/>
    <col min="3852" max="3852" width="6.5" style="5" customWidth="1"/>
    <col min="3853" max="3855" width="9.875" style="5" customWidth="1"/>
    <col min="3856" max="3856" width="9.25" style="5" customWidth="1"/>
    <col min="3857" max="3857" width="27.75" style="5" customWidth="1"/>
    <col min="3858" max="4097" width="9" style="5"/>
    <col min="4098" max="4098" width="7.5" style="5" customWidth="1"/>
    <col min="4099" max="4099" width="5.375" style="5" customWidth="1"/>
    <col min="4100" max="4105" width="7.625" style="5" customWidth="1"/>
    <col min="4106" max="4107" width="9" style="5"/>
    <col min="4108" max="4108" width="6.5" style="5" customWidth="1"/>
    <col min="4109" max="4111" width="9.875" style="5" customWidth="1"/>
    <col min="4112" max="4112" width="9.25" style="5" customWidth="1"/>
    <col min="4113" max="4113" width="27.75" style="5" customWidth="1"/>
    <col min="4114" max="4353" width="9" style="5"/>
    <col min="4354" max="4354" width="7.5" style="5" customWidth="1"/>
    <col min="4355" max="4355" width="5.375" style="5" customWidth="1"/>
    <col min="4356" max="4361" width="7.625" style="5" customWidth="1"/>
    <col min="4362" max="4363" width="9" style="5"/>
    <col min="4364" max="4364" width="6.5" style="5" customWidth="1"/>
    <col min="4365" max="4367" width="9.875" style="5" customWidth="1"/>
    <col min="4368" max="4368" width="9.25" style="5" customWidth="1"/>
    <col min="4369" max="4369" width="27.75" style="5" customWidth="1"/>
    <col min="4370" max="4609" width="9" style="5"/>
    <col min="4610" max="4610" width="7.5" style="5" customWidth="1"/>
    <col min="4611" max="4611" width="5.375" style="5" customWidth="1"/>
    <col min="4612" max="4617" width="7.625" style="5" customWidth="1"/>
    <col min="4618" max="4619" width="9" style="5"/>
    <col min="4620" max="4620" width="6.5" style="5" customWidth="1"/>
    <col min="4621" max="4623" width="9.875" style="5" customWidth="1"/>
    <col min="4624" max="4624" width="9.25" style="5" customWidth="1"/>
    <col min="4625" max="4625" width="27.75" style="5" customWidth="1"/>
    <col min="4626" max="4865" width="9" style="5"/>
    <col min="4866" max="4866" width="7.5" style="5" customWidth="1"/>
    <col min="4867" max="4867" width="5.375" style="5" customWidth="1"/>
    <col min="4868" max="4873" width="7.625" style="5" customWidth="1"/>
    <col min="4874" max="4875" width="9" style="5"/>
    <col min="4876" max="4876" width="6.5" style="5" customWidth="1"/>
    <col min="4877" max="4879" width="9.875" style="5" customWidth="1"/>
    <col min="4880" max="4880" width="9.25" style="5" customWidth="1"/>
    <col min="4881" max="4881" width="27.75" style="5" customWidth="1"/>
    <col min="4882" max="5121" width="9" style="5"/>
    <col min="5122" max="5122" width="7.5" style="5" customWidth="1"/>
    <col min="5123" max="5123" width="5.375" style="5" customWidth="1"/>
    <col min="5124" max="5129" width="7.625" style="5" customWidth="1"/>
    <col min="5130" max="5131" width="9" style="5"/>
    <col min="5132" max="5132" width="6.5" style="5" customWidth="1"/>
    <col min="5133" max="5135" width="9.875" style="5" customWidth="1"/>
    <col min="5136" max="5136" width="9.25" style="5" customWidth="1"/>
    <col min="5137" max="5137" width="27.75" style="5" customWidth="1"/>
    <col min="5138" max="5377" width="9" style="5"/>
    <col min="5378" max="5378" width="7.5" style="5" customWidth="1"/>
    <col min="5379" max="5379" width="5.375" style="5" customWidth="1"/>
    <col min="5380" max="5385" width="7.625" style="5" customWidth="1"/>
    <col min="5386" max="5387" width="9" style="5"/>
    <col min="5388" max="5388" width="6.5" style="5" customWidth="1"/>
    <col min="5389" max="5391" width="9.875" style="5" customWidth="1"/>
    <col min="5392" max="5392" width="9.25" style="5" customWidth="1"/>
    <col min="5393" max="5393" width="27.75" style="5" customWidth="1"/>
    <col min="5394" max="5633" width="9" style="5"/>
    <col min="5634" max="5634" width="7.5" style="5" customWidth="1"/>
    <col min="5635" max="5635" width="5.375" style="5" customWidth="1"/>
    <col min="5636" max="5641" width="7.625" style="5" customWidth="1"/>
    <col min="5642" max="5643" width="9" style="5"/>
    <col min="5644" max="5644" width="6.5" style="5" customWidth="1"/>
    <col min="5645" max="5647" width="9.875" style="5" customWidth="1"/>
    <col min="5648" max="5648" width="9.25" style="5" customWidth="1"/>
    <col min="5649" max="5649" width="27.75" style="5" customWidth="1"/>
    <col min="5650" max="5889" width="9" style="5"/>
    <col min="5890" max="5890" width="7.5" style="5" customWidth="1"/>
    <col min="5891" max="5891" width="5.375" style="5" customWidth="1"/>
    <col min="5892" max="5897" width="7.625" style="5" customWidth="1"/>
    <col min="5898" max="5899" width="9" style="5"/>
    <col min="5900" max="5900" width="6.5" style="5" customWidth="1"/>
    <col min="5901" max="5903" width="9.875" style="5" customWidth="1"/>
    <col min="5904" max="5904" width="9.25" style="5" customWidth="1"/>
    <col min="5905" max="5905" width="27.75" style="5" customWidth="1"/>
    <col min="5906" max="6145" width="9" style="5"/>
    <col min="6146" max="6146" width="7.5" style="5" customWidth="1"/>
    <col min="6147" max="6147" width="5.375" style="5" customWidth="1"/>
    <col min="6148" max="6153" width="7.625" style="5" customWidth="1"/>
    <col min="6154" max="6155" width="9" style="5"/>
    <col min="6156" max="6156" width="6.5" style="5" customWidth="1"/>
    <col min="6157" max="6159" width="9.875" style="5" customWidth="1"/>
    <col min="6160" max="6160" width="9.25" style="5" customWidth="1"/>
    <col min="6161" max="6161" width="27.75" style="5" customWidth="1"/>
    <col min="6162" max="6401" width="9" style="5"/>
    <col min="6402" max="6402" width="7.5" style="5" customWidth="1"/>
    <col min="6403" max="6403" width="5.375" style="5" customWidth="1"/>
    <col min="6404" max="6409" width="7.625" style="5" customWidth="1"/>
    <col min="6410" max="6411" width="9" style="5"/>
    <col min="6412" max="6412" width="6.5" style="5" customWidth="1"/>
    <col min="6413" max="6415" width="9.875" style="5" customWidth="1"/>
    <col min="6416" max="6416" width="9.25" style="5" customWidth="1"/>
    <col min="6417" max="6417" width="27.75" style="5" customWidth="1"/>
    <col min="6418" max="6657" width="9" style="5"/>
    <col min="6658" max="6658" width="7.5" style="5" customWidth="1"/>
    <col min="6659" max="6659" width="5.375" style="5" customWidth="1"/>
    <col min="6660" max="6665" width="7.625" style="5" customWidth="1"/>
    <col min="6666" max="6667" width="9" style="5"/>
    <col min="6668" max="6668" width="6.5" style="5" customWidth="1"/>
    <col min="6669" max="6671" width="9.875" style="5" customWidth="1"/>
    <col min="6672" max="6672" width="9.25" style="5" customWidth="1"/>
    <col min="6673" max="6673" width="27.75" style="5" customWidth="1"/>
    <col min="6674" max="6913" width="9" style="5"/>
    <col min="6914" max="6914" width="7.5" style="5" customWidth="1"/>
    <col min="6915" max="6915" width="5.375" style="5" customWidth="1"/>
    <col min="6916" max="6921" width="7.625" style="5" customWidth="1"/>
    <col min="6922" max="6923" width="9" style="5"/>
    <col min="6924" max="6924" width="6.5" style="5" customWidth="1"/>
    <col min="6925" max="6927" width="9.875" style="5" customWidth="1"/>
    <col min="6928" max="6928" width="9.25" style="5" customWidth="1"/>
    <col min="6929" max="6929" width="27.75" style="5" customWidth="1"/>
    <col min="6930" max="7169" width="9" style="5"/>
    <col min="7170" max="7170" width="7.5" style="5" customWidth="1"/>
    <col min="7171" max="7171" width="5.375" style="5" customWidth="1"/>
    <col min="7172" max="7177" width="7.625" style="5" customWidth="1"/>
    <col min="7178" max="7179" width="9" style="5"/>
    <col min="7180" max="7180" width="6.5" style="5" customWidth="1"/>
    <col min="7181" max="7183" width="9.875" style="5" customWidth="1"/>
    <col min="7184" max="7184" width="9.25" style="5" customWidth="1"/>
    <col min="7185" max="7185" width="27.75" style="5" customWidth="1"/>
    <col min="7186" max="7425" width="9" style="5"/>
    <col min="7426" max="7426" width="7.5" style="5" customWidth="1"/>
    <col min="7427" max="7427" width="5.375" style="5" customWidth="1"/>
    <col min="7428" max="7433" width="7.625" style="5" customWidth="1"/>
    <col min="7434" max="7435" width="9" style="5"/>
    <col min="7436" max="7436" width="6.5" style="5" customWidth="1"/>
    <col min="7437" max="7439" width="9.875" style="5" customWidth="1"/>
    <col min="7440" max="7440" width="9.25" style="5" customWidth="1"/>
    <col min="7441" max="7441" width="27.75" style="5" customWidth="1"/>
    <col min="7442" max="7681" width="9" style="5"/>
    <col min="7682" max="7682" width="7.5" style="5" customWidth="1"/>
    <col min="7683" max="7683" width="5.375" style="5" customWidth="1"/>
    <col min="7684" max="7689" width="7.625" style="5" customWidth="1"/>
    <col min="7690" max="7691" width="9" style="5"/>
    <col min="7692" max="7692" width="6.5" style="5" customWidth="1"/>
    <col min="7693" max="7695" width="9.875" style="5" customWidth="1"/>
    <col min="7696" max="7696" width="9.25" style="5" customWidth="1"/>
    <col min="7697" max="7697" width="27.75" style="5" customWidth="1"/>
    <col min="7698" max="7937" width="9" style="5"/>
    <col min="7938" max="7938" width="7.5" style="5" customWidth="1"/>
    <col min="7939" max="7939" width="5.375" style="5" customWidth="1"/>
    <col min="7940" max="7945" width="7.625" style="5" customWidth="1"/>
    <col min="7946" max="7947" width="9" style="5"/>
    <col min="7948" max="7948" width="6.5" style="5" customWidth="1"/>
    <col min="7949" max="7951" width="9.875" style="5" customWidth="1"/>
    <col min="7952" max="7952" width="9.25" style="5" customWidth="1"/>
    <col min="7953" max="7953" width="27.75" style="5" customWidth="1"/>
    <col min="7954" max="8193" width="9" style="5"/>
    <col min="8194" max="8194" width="7.5" style="5" customWidth="1"/>
    <col min="8195" max="8195" width="5.375" style="5" customWidth="1"/>
    <col min="8196" max="8201" width="7.625" style="5" customWidth="1"/>
    <col min="8202" max="8203" width="9" style="5"/>
    <col min="8204" max="8204" width="6.5" style="5" customWidth="1"/>
    <col min="8205" max="8207" width="9.875" style="5" customWidth="1"/>
    <col min="8208" max="8208" width="9.25" style="5" customWidth="1"/>
    <col min="8209" max="8209" width="27.75" style="5" customWidth="1"/>
    <col min="8210" max="8449" width="9" style="5"/>
    <col min="8450" max="8450" width="7.5" style="5" customWidth="1"/>
    <col min="8451" max="8451" width="5.375" style="5" customWidth="1"/>
    <col min="8452" max="8457" width="7.625" style="5" customWidth="1"/>
    <col min="8458" max="8459" width="9" style="5"/>
    <col min="8460" max="8460" width="6.5" style="5" customWidth="1"/>
    <col min="8461" max="8463" width="9.875" style="5" customWidth="1"/>
    <col min="8464" max="8464" width="9.25" style="5" customWidth="1"/>
    <col min="8465" max="8465" width="27.75" style="5" customWidth="1"/>
    <col min="8466" max="8705" width="9" style="5"/>
    <col min="8706" max="8706" width="7.5" style="5" customWidth="1"/>
    <col min="8707" max="8707" width="5.375" style="5" customWidth="1"/>
    <col min="8708" max="8713" width="7.625" style="5" customWidth="1"/>
    <col min="8714" max="8715" width="9" style="5"/>
    <col min="8716" max="8716" width="6.5" style="5" customWidth="1"/>
    <col min="8717" max="8719" width="9.875" style="5" customWidth="1"/>
    <col min="8720" max="8720" width="9.25" style="5" customWidth="1"/>
    <col min="8721" max="8721" width="27.75" style="5" customWidth="1"/>
    <col min="8722" max="8961" width="9" style="5"/>
    <col min="8962" max="8962" width="7.5" style="5" customWidth="1"/>
    <col min="8963" max="8963" width="5.375" style="5" customWidth="1"/>
    <col min="8964" max="8969" width="7.625" style="5" customWidth="1"/>
    <col min="8970" max="8971" width="9" style="5"/>
    <col min="8972" max="8972" width="6.5" style="5" customWidth="1"/>
    <col min="8973" max="8975" width="9.875" style="5" customWidth="1"/>
    <col min="8976" max="8976" width="9.25" style="5" customWidth="1"/>
    <col min="8977" max="8977" width="27.75" style="5" customWidth="1"/>
    <col min="8978" max="9217" width="9" style="5"/>
    <col min="9218" max="9218" width="7.5" style="5" customWidth="1"/>
    <col min="9219" max="9219" width="5.375" style="5" customWidth="1"/>
    <col min="9220" max="9225" width="7.625" style="5" customWidth="1"/>
    <col min="9226" max="9227" width="9" style="5"/>
    <col min="9228" max="9228" width="6.5" style="5" customWidth="1"/>
    <col min="9229" max="9231" width="9.875" style="5" customWidth="1"/>
    <col min="9232" max="9232" width="9.25" style="5" customWidth="1"/>
    <col min="9233" max="9233" width="27.75" style="5" customWidth="1"/>
    <col min="9234" max="9473" width="9" style="5"/>
    <col min="9474" max="9474" width="7.5" style="5" customWidth="1"/>
    <col min="9475" max="9475" width="5.375" style="5" customWidth="1"/>
    <col min="9476" max="9481" width="7.625" style="5" customWidth="1"/>
    <col min="9482" max="9483" width="9" style="5"/>
    <col min="9484" max="9484" width="6.5" style="5" customWidth="1"/>
    <col min="9485" max="9487" width="9.875" style="5" customWidth="1"/>
    <col min="9488" max="9488" width="9.25" style="5" customWidth="1"/>
    <col min="9489" max="9489" width="27.75" style="5" customWidth="1"/>
    <col min="9490" max="9729" width="9" style="5"/>
    <col min="9730" max="9730" width="7.5" style="5" customWidth="1"/>
    <col min="9731" max="9731" width="5.375" style="5" customWidth="1"/>
    <col min="9732" max="9737" width="7.625" style="5" customWidth="1"/>
    <col min="9738" max="9739" width="9" style="5"/>
    <col min="9740" max="9740" width="6.5" style="5" customWidth="1"/>
    <col min="9741" max="9743" width="9.875" style="5" customWidth="1"/>
    <col min="9744" max="9744" width="9.25" style="5" customWidth="1"/>
    <col min="9745" max="9745" width="27.75" style="5" customWidth="1"/>
    <col min="9746" max="9985" width="9" style="5"/>
    <col min="9986" max="9986" width="7.5" style="5" customWidth="1"/>
    <col min="9987" max="9987" width="5.375" style="5" customWidth="1"/>
    <col min="9988" max="9993" width="7.625" style="5" customWidth="1"/>
    <col min="9994" max="9995" width="9" style="5"/>
    <col min="9996" max="9996" width="6.5" style="5" customWidth="1"/>
    <col min="9997" max="9999" width="9.875" style="5" customWidth="1"/>
    <col min="10000" max="10000" width="9.25" style="5" customWidth="1"/>
    <col min="10001" max="10001" width="27.75" style="5" customWidth="1"/>
    <col min="10002" max="10241" width="9" style="5"/>
    <col min="10242" max="10242" width="7.5" style="5" customWidth="1"/>
    <col min="10243" max="10243" width="5.375" style="5" customWidth="1"/>
    <col min="10244" max="10249" width="7.625" style="5" customWidth="1"/>
    <col min="10250" max="10251" width="9" style="5"/>
    <col min="10252" max="10252" width="6.5" style="5" customWidth="1"/>
    <col min="10253" max="10255" width="9.875" style="5" customWidth="1"/>
    <col min="10256" max="10256" width="9.25" style="5" customWidth="1"/>
    <col min="10257" max="10257" width="27.75" style="5" customWidth="1"/>
    <col min="10258" max="10497" width="9" style="5"/>
    <col min="10498" max="10498" width="7.5" style="5" customWidth="1"/>
    <col min="10499" max="10499" width="5.375" style="5" customWidth="1"/>
    <col min="10500" max="10505" width="7.625" style="5" customWidth="1"/>
    <col min="10506" max="10507" width="9" style="5"/>
    <col min="10508" max="10508" width="6.5" style="5" customWidth="1"/>
    <col min="10509" max="10511" width="9.875" style="5" customWidth="1"/>
    <col min="10512" max="10512" width="9.25" style="5" customWidth="1"/>
    <col min="10513" max="10513" width="27.75" style="5" customWidth="1"/>
    <col min="10514" max="10753" width="9" style="5"/>
    <col min="10754" max="10754" width="7.5" style="5" customWidth="1"/>
    <col min="10755" max="10755" width="5.375" style="5" customWidth="1"/>
    <col min="10756" max="10761" width="7.625" style="5" customWidth="1"/>
    <col min="10762" max="10763" width="9" style="5"/>
    <col min="10764" max="10764" width="6.5" style="5" customWidth="1"/>
    <col min="10765" max="10767" width="9.875" style="5" customWidth="1"/>
    <col min="10768" max="10768" width="9.25" style="5" customWidth="1"/>
    <col min="10769" max="10769" width="27.75" style="5" customWidth="1"/>
    <col min="10770" max="11009" width="9" style="5"/>
    <col min="11010" max="11010" width="7.5" style="5" customWidth="1"/>
    <col min="11011" max="11011" width="5.375" style="5" customWidth="1"/>
    <col min="11012" max="11017" width="7.625" style="5" customWidth="1"/>
    <col min="11018" max="11019" width="9" style="5"/>
    <col min="11020" max="11020" width="6.5" style="5" customWidth="1"/>
    <col min="11021" max="11023" width="9.875" style="5" customWidth="1"/>
    <col min="11024" max="11024" width="9.25" style="5" customWidth="1"/>
    <col min="11025" max="11025" width="27.75" style="5" customWidth="1"/>
    <col min="11026" max="11265" width="9" style="5"/>
    <col min="11266" max="11266" width="7.5" style="5" customWidth="1"/>
    <col min="11267" max="11267" width="5.375" style="5" customWidth="1"/>
    <col min="11268" max="11273" width="7.625" style="5" customWidth="1"/>
    <col min="11274" max="11275" width="9" style="5"/>
    <col min="11276" max="11276" width="6.5" style="5" customWidth="1"/>
    <col min="11277" max="11279" width="9.875" style="5" customWidth="1"/>
    <col min="11280" max="11280" width="9.25" style="5" customWidth="1"/>
    <col min="11281" max="11281" width="27.75" style="5" customWidth="1"/>
    <col min="11282" max="11521" width="9" style="5"/>
    <col min="11522" max="11522" width="7.5" style="5" customWidth="1"/>
    <col min="11523" max="11523" width="5.375" style="5" customWidth="1"/>
    <col min="11524" max="11529" width="7.625" style="5" customWidth="1"/>
    <col min="11530" max="11531" width="9" style="5"/>
    <col min="11532" max="11532" width="6.5" style="5" customWidth="1"/>
    <col min="11533" max="11535" width="9.875" style="5" customWidth="1"/>
    <col min="11536" max="11536" width="9.25" style="5" customWidth="1"/>
    <col min="11537" max="11537" width="27.75" style="5" customWidth="1"/>
    <col min="11538" max="11777" width="9" style="5"/>
    <col min="11778" max="11778" width="7.5" style="5" customWidth="1"/>
    <col min="11779" max="11779" width="5.375" style="5" customWidth="1"/>
    <col min="11780" max="11785" width="7.625" style="5" customWidth="1"/>
    <col min="11786" max="11787" width="9" style="5"/>
    <col min="11788" max="11788" width="6.5" style="5" customWidth="1"/>
    <col min="11789" max="11791" width="9.875" style="5" customWidth="1"/>
    <col min="11792" max="11792" width="9.25" style="5" customWidth="1"/>
    <col min="11793" max="11793" width="27.75" style="5" customWidth="1"/>
    <col min="11794" max="12033" width="9" style="5"/>
    <col min="12034" max="12034" width="7.5" style="5" customWidth="1"/>
    <col min="12035" max="12035" width="5.375" style="5" customWidth="1"/>
    <col min="12036" max="12041" width="7.625" style="5" customWidth="1"/>
    <col min="12042" max="12043" width="9" style="5"/>
    <col min="12044" max="12044" width="6.5" style="5" customWidth="1"/>
    <col min="12045" max="12047" width="9.875" style="5" customWidth="1"/>
    <col min="12048" max="12048" width="9.25" style="5" customWidth="1"/>
    <col min="12049" max="12049" width="27.75" style="5" customWidth="1"/>
    <col min="12050" max="12289" width="9" style="5"/>
    <col min="12290" max="12290" width="7.5" style="5" customWidth="1"/>
    <col min="12291" max="12291" width="5.375" style="5" customWidth="1"/>
    <col min="12292" max="12297" width="7.625" style="5" customWidth="1"/>
    <col min="12298" max="12299" width="9" style="5"/>
    <col min="12300" max="12300" width="6.5" style="5" customWidth="1"/>
    <col min="12301" max="12303" width="9.875" style="5" customWidth="1"/>
    <col min="12304" max="12304" width="9.25" style="5" customWidth="1"/>
    <col min="12305" max="12305" width="27.75" style="5" customWidth="1"/>
    <col min="12306" max="12545" width="9" style="5"/>
    <col min="12546" max="12546" width="7.5" style="5" customWidth="1"/>
    <col min="12547" max="12547" width="5.375" style="5" customWidth="1"/>
    <col min="12548" max="12553" width="7.625" style="5" customWidth="1"/>
    <col min="12554" max="12555" width="9" style="5"/>
    <col min="12556" max="12556" width="6.5" style="5" customWidth="1"/>
    <col min="12557" max="12559" width="9.875" style="5" customWidth="1"/>
    <col min="12560" max="12560" width="9.25" style="5" customWidth="1"/>
    <col min="12561" max="12561" width="27.75" style="5" customWidth="1"/>
    <col min="12562" max="12801" width="9" style="5"/>
    <col min="12802" max="12802" width="7.5" style="5" customWidth="1"/>
    <col min="12803" max="12803" width="5.375" style="5" customWidth="1"/>
    <col min="12804" max="12809" width="7.625" style="5" customWidth="1"/>
    <col min="12810" max="12811" width="9" style="5"/>
    <col min="12812" max="12812" width="6.5" style="5" customWidth="1"/>
    <col min="12813" max="12815" width="9.875" style="5" customWidth="1"/>
    <col min="12816" max="12816" width="9.25" style="5" customWidth="1"/>
    <col min="12817" max="12817" width="27.75" style="5" customWidth="1"/>
    <col min="12818" max="13057" width="9" style="5"/>
    <col min="13058" max="13058" width="7.5" style="5" customWidth="1"/>
    <col min="13059" max="13059" width="5.375" style="5" customWidth="1"/>
    <col min="13060" max="13065" width="7.625" style="5" customWidth="1"/>
    <col min="13066" max="13067" width="9" style="5"/>
    <col min="13068" max="13068" width="6.5" style="5" customWidth="1"/>
    <col min="13069" max="13071" width="9.875" style="5" customWidth="1"/>
    <col min="13072" max="13072" width="9.25" style="5" customWidth="1"/>
    <col min="13073" max="13073" width="27.75" style="5" customWidth="1"/>
    <col min="13074" max="13313" width="9" style="5"/>
    <col min="13314" max="13314" width="7.5" style="5" customWidth="1"/>
    <col min="13315" max="13315" width="5.375" style="5" customWidth="1"/>
    <col min="13316" max="13321" width="7.625" style="5" customWidth="1"/>
    <col min="13322" max="13323" width="9" style="5"/>
    <col min="13324" max="13324" width="6.5" style="5" customWidth="1"/>
    <col min="13325" max="13327" width="9.875" style="5" customWidth="1"/>
    <col min="13328" max="13328" width="9.25" style="5" customWidth="1"/>
    <col min="13329" max="13329" width="27.75" style="5" customWidth="1"/>
    <col min="13330" max="13569" width="9" style="5"/>
    <col min="13570" max="13570" width="7.5" style="5" customWidth="1"/>
    <col min="13571" max="13571" width="5.375" style="5" customWidth="1"/>
    <col min="13572" max="13577" width="7.625" style="5" customWidth="1"/>
    <col min="13578" max="13579" width="9" style="5"/>
    <col min="13580" max="13580" width="6.5" style="5" customWidth="1"/>
    <col min="13581" max="13583" width="9.875" style="5" customWidth="1"/>
    <col min="13584" max="13584" width="9.25" style="5" customWidth="1"/>
    <col min="13585" max="13585" width="27.75" style="5" customWidth="1"/>
    <col min="13586" max="13825" width="9" style="5"/>
    <col min="13826" max="13826" width="7.5" style="5" customWidth="1"/>
    <col min="13827" max="13827" width="5.375" style="5" customWidth="1"/>
    <col min="13828" max="13833" width="7.625" style="5" customWidth="1"/>
    <col min="13834" max="13835" width="9" style="5"/>
    <col min="13836" max="13836" width="6.5" style="5" customWidth="1"/>
    <col min="13837" max="13839" width="9.875" style="5" customWidth="1"/>
    <col min="13840" max="13840" width="9.25" style="5" customWidth="1"/>
    <col min="13841" max="13841" width="27.75" style="5" customWidth="1"/>
    <col min="13842" max="14081" width="9" style="5"/>
    <col min="14082" max="14082" width="7.5" style="5" customWidth="1"/>
    <col min="14083" max="14083" width="5.375" style="5" customWidth="1"/>
    <col min="14084" max="14089" width="7.625" style="5" customWidth="1"/>
    <col min="14090" max="14091" width="9" style="5"/>
    <col min="14092" max="14092" width="6.5" style="5" customWidth="1"/>
    <col min="14093" max="14095" width="9.875" style="5" customWidth="1"/>
    <col min="14096" max="14096" width="9.25" style="5" customWidth="1"/>
    <col min="14097" max="14097" width="27.75" style="5" customWidth="1"/>
    <col min="14098" max="14337" width="9" style="5"/>
    <col min="14338" max="14338" width="7.5" style="5" customWidth="1"/>
    <col min="14339" max="14339" width="5.375" style="5" customWidth="1"/>
    <col min="14340" max="14345" width="7.625" style="5" customWidth="1"/>
    <col min="14346" max="14347" width="9" style="5"/>
    <col min="14348" max="14348" width="6.5" style="5" customWidth="1"/>
    <col min="14349" max="14351" width="9.875" style="5" customWidth="1"/>
    <col min="14352" max="14352" width="9.25" style="5" customWidth="1"/>
    <col min="14353" max="14353" width="27.75" style="5" customWidth="1"/>
    <col min="14354" max="14593" width="9" style="5"/>
    <col min="14594" max="14594" width="7.5" style="5" customWidth="1"/>
    <col min="14595" max="14595" width="5.375" style="5" customWidth="1"/>
    <col min="14596" max="14601" width="7.625" style="5" customWidth="1"/>
    <col min="14602" max="14603" width="9" style="5"/>
    <col min="14604" max="14604" width="6.5" style="5" customWidth="1"/>
    <col min="14605" max="14607" width="9.875" style="5" customWidth="1"/>
    <col min="14608" max="14608" width="9.25" style="5" customWidth="1"/>
    <col min="14609" max="14609" width="27.75" style="5" customWidth="1"/>
    <col min="14610" max="14849" width="9" style="5"/>
    <col min="14850" max="14850" width="7.5" style="5" customWidth="1"/>
    <col min="14851" max="14851" width="5.375" style="5" customWidth="1"/>
    <col min="14852" max="14857" width="7.625" style="5" customWidth="1"/>
    <col min="14858" max="14859" width="9" style="5"/>
    <col min="14860" max="14860" width="6.5" style="5" customWidth="1"/>
    <col min="14861" max="14863" width="9.875" style="5" customWidth="1"/>
    <col min="14864" max="14864" width="9.25" style="5" customWidth="1"/>
    <col min="14865" max="14865" width="27.75" style="5" customWidth="1"/>
    <col min="14866" max="15105" width="9" style="5"/>
    <col min="15106" max="15106" width="7.5" style="5" customWidth="1"/>
    <col min="15107" max="15107" width="5.375" style="5" customWidth="1"/>
    <col min="15108" max="15113" width="7.625" style="5" customWidth="1"/>
    <col min="15114" max="15115" width="9" style="5"/>
    <col min="15116" max="15116" width="6.5" style="5" customWidth="1"/>
    <col min="15117" max="15119" width="9.875" style="5" customWidth="1"/>
    <col min="15120" max="15120" width="9.25" style="5" customWidth="1"/>
    <col min="15121" max="15121" width="27.75" style="5" customWidth="1"/>
    <col min="15122" max="15361" width="9" style="5"/>
    <col min="15362" max="15362" width="7.5" style="5" customWidth="1"/>
    <col min="15363" max="15363" width="5.375" style="5" customWidth="1"/>
    <col min="15364" max="15369" width="7.625" style="5" customWidth="1"/>
    <col min="15370" max="15371" width="9" style="5"/>
    <col min="15372" max="15372" width="6.5" style="5" customWidth="1"/>
    <col min="15373" max="15375" width="9.875" style="5" customWidth="1"/>
    <col min="15376" max="15376" width="9.25" style="5" customWidth="1"/>
    <col min="15377" max="15377" width="27.75" style="5" customWidth="1"/>
    <col min="15378" max="15617" width="9" style="5"/>
    <col min="15618" max="15618" width="7.5" style="5" customWidth="1"/>
    <col min="15619" max="15619" width="5.375" style="5" customWidth="1"/>
    <col min="15620" max="15625" width="7.625" style="5" customWidth="1"/>
    <col min="15626" max="15627" width="9" style="5"/>
    <col min="15628" max="15628" width="6.5" style="5" customWidth="1"/>
    <col min="15629" max="15631" width="9.875" style="5" customWidth="1"/>
    <col min="15632" max="15632" width="9.25" style="5" customWidth="1"/>
    <col min="15633" max="15633" width="27.75" style="5" customWidth="1"/>
    <col min="15634" max="15873" width="9" style="5"/>
    <col min="15874" max="15874" width="7.5" style="5" customWidth="1"/>
    <col min="15875" max="15875" width="5.375" style="5" customWidth="1"/>
    <col min="15876" max="15881" width="7.625" style="5" customWidth="1"/>
    <col min="15882" max="15883" width="9" style="5"/>
    <col min="15884" max="15884" width="6.5" style="5" customWidth="1"/>
    <col min="15885" max="15887" width="9.875" style="5" customWidth="1"/>
    <col min="15888" max="15888" width="9.25" style="5" customWidth="1"/>
    <col min="15889" max="15889" width="27.75" style="5" customWidth="1"/>
    <col min="15890" max="16129" width="9" style="5"/>
    <col min="16130" max="16130" width="7.5" style="5" customWidth="1"/>
    <col min="16131" max="16131" width="5.375" style="5" customWidth="1"/>
    <col min="16132" max="16137" width="7.625" style="5" customWidth="1"/>
    <col min="16138" max="16139" width="9" style="5"/>
    <col min="16140" max="16140" width="6.5" style="5" customWidth="1"/>
    <col min="16141" max="16143" width="9.875" style="5" customWidth="1"/>
    <col min="16144" max="16144" width="9.25" style="5" customWidth="1"/>
    <col min="16145" max="16145" width="27.75" style="5" customWidth="1"/>
    <col min="16146" max="16384" width="9" style="5"/>
  </cols>
  <sheetData>
    <row r="1" s="61" customFormat="1" ht="46.5" customHeight="1" spans="1:17">
      <c r="A1" s="7" t="s">
        <v>4640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62" customFormat="1" ht="15.75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7" t="s">
        <v>4641</v>
      </c>
    </row>
    <row r="3" ht="12.75" customHeight="1" spans="1:257">
      <c r="A3" s="10" t="s">
        <v>2</v>
      </c>
      <c r="B3" s="10" t="s">
        <v>3</v>
      </c>
      <c r="C3" s="66" t="s">
        <v>5</v>
      </c>
      <c r="D3" s="67"/>
      <c r="E3" s="67"/>
      <c r="F3" s="67"/>
      <c r="G3" s="67"/>
      <c r="H3" s="68"/>
      <c r="I3" s="28" t="s">
        <v>6</v>
      </c>
      <c r="J3" s="29"/>
      <c r="K3" s="30"/>
      <c r="L3" s="31" t="s">
        <v>7</v>
      </c>
      <c r="M3" s="32" t="s">
        <v>8</v>
      </c>
      <c r="N3" s="33" t="s">
        <v>9</v>
      </c>
      <c r="O3" s="33" t="s">
        <v>10</v>
      </c>
      <c r="P3" s="34" t="s">
        <v>11</v>
      </c>
      <c r="Q3" s="85" t="s">
        <v>12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91"/>
      <c r="IW3" s="91"/>
    </row>
    <row r="4" ht="27" spans="1:257">
      <c r="A4" s="12"/>
      <c r="B4" s="12"/>
      <c r="C4" s="69"/>
      <c r="D4" s="70"/>
      <c r="E4" s="70"/>
      <c r="F4" s="70"/>
      <c r="G4" s="70"/>
      <c r="H4" s="71"/>
      <c r="I4" s="11" t="s">
        <v>13</v>
      </c>
      <c r="J4" s="11" t="s">
        <v>14</v>
      </c>
      <c r="K4" s="11" t="s">
        <v>15</v>
      </c>
      <c r="L4" s="35" t="s">
        <v>16</v>
      </c>
      <c r="M4" s="36"/>
      <c r="N4" s="37"/>
      <c r="O4" s="76"/>
      <c r="P4" s="77"/>
      <c r="Q4" s="87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91"/>
      <c r="IW4" s="91"/>
    </row>
    <row r="5" ht="16.5" customHeight="1" spans="1:257">
      <c r="A5" s="72" t="s">
        <v>17</v>
      </c>
      <c r="B5" s="73"/>
      <c r="C5" s="15"/>
      <c r="D5" s="15"/>
      <c r="E5" s="15"/>
      <c r="F5" s="15"/>
      <c r="G5" s="15"/>
      <c r="H5" s="15"/>
      <c r="I5" s="39"/>
      <c r="J5" s="39"/>
      <c r="K5" s="39"/>
      <c r="L5" s="78"/>
      <c r="M5" s="40"/>
      <c r="N5" s="40"/>
      <c r="O5" s="79"/>
      <c r="P5" s="80"/>
      <c r="Q5" s="88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</row>
    <row r="6" s="2" customFormat="1" ht="16.5" customHeight="1" spans="1:257">
      <c r="A6" s="16" t="s">
        <v>4642</v>
      </c>
      <c r="B6" s="17">
        <v>6</v>
      </c>
      <c r="C6" s="18" t="s">
        <v>4643</v>
      </c>
      <c r="D6" s="74" t="s">
        <v>4644</v>
      </c>
      <c r="E6" s="18" t="s">
        <v>4645</v>
      </c>
      <c r="F6" s="18" t="s">
        <v>4646</v>
      </c>
      <c r="G6" s="18" t="s">
        <v>4647</v>
      </c>
      <c r="H6" s="18" t="s">
        <v>4648</v>
      </c>
      <c r="I6" s="16">
        <v>1513</v>
      </c>
      <c r="J6" s="16">
        <v>1459</v>
      </c>
      <c r="K6" s="19">
        <v>54</v>
      </c>
      <c r="L6" s="81">
        <v>36</v>
      </c>
      <c r="M6" s="43">
        <v>49.86</v>
      </c>
      <c r="N6" s="42">
        <v>19.944</v>
      </c>
      <c r="O6" s="44">
        <v>69.804</v>
      </c>
      <c r="P6" s="82"/>
      <c r="Q6" s="89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53"/>
    </row>
    <row r="7" ht="16.5" customHeight="1" spans="1:257">
      <c r="A7" s="72" t="s">
        <v>49</v>
      </c>
      <c r="B7" s="73"/>
      <c r="C7" s="15"/>
      <c r="D7" s="15"/>
      <c r="E7" s="15"/>
      <c r="F7" s="15"/>
      <c r="G7" s="15"/>
      <c r="H7" s="15"/>
      <c r="I7" s="39"/>
      <c r="J7" s="39"/>
      <c r="K7" s="39"/>
      <c r="L7" s="78"/>
      <c r="M7" s="40"/>
      <c r="N7" s="40"/>
      <c r="O7" s="79"/>
      <c r="P7" s="80"/>
      <c r="Q7" s="88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</row>
    <row r="8" s="3" customFormat="1" ht="16.5" customHeight="1" spans="1:17">
      <c r="A8" s="20" t="s">
        <v>2870</v>
      </c>
      <c r="B8" s="21">
        <v>6</v>
      </c>
      <c r="C8" s="75" t="s">
        <v>4649</v>
      </c>
      <c r="D8" s="75" t="s">
        <v>4650</v>
      </c>
      <c r="E8" s="75" t="s">
        <v>4651</v>
      </c>
      <c r="F8" s="75" t="s">
        <v>4652</v>
      </c>
      <c r="G8" s="75" t="s">
        <v>2092</v>
      </c>
      <c r="H8" s="75" t="s">
        <v>4653</v>
      </c>
      <c r="I8" s="20">
        <v>1107</v>
      </c>
      <c r="J8" s="20">
        <v>1036</v>
      </c>
      <c r="K8" s="20">
        <v>71</v>
      </c>
      <c r="L8" s="83">
        <v>36</v>
      </c>
      <c r="M8" s="84">
        <v>57.07</v>
      </c>
      <c r="N8" s="44">
        <v>22.828</v>
      </c>
      <c r="O8" s="44">
        <v>79.898</v>
      </c>
      <c r="P8" s="84"/>
      <c r="Q8" s="90"/>
    </row>
    <row r="9" s="3" customFormat="1" ht="16.5" customHeight="1" spans="1:17">
      <c r="A9" s="20" t="s">
        <v>451</v>
      </c>
      <c r="B9" s="21">
        <v>6</v>
      </c>
      <c r="C9" s="18" t="s">
        <v>4654</v>
      </c>
      <c r="D9" s="18" t="s">
        <v>4655</v>
      </c>
      <c r="E9" s="18" t="s">
        <v>4656</v>
      </c>
      <c r="F9" s="18" t="s">
        <v>4657</v>
      </c>
      <c r="G9" s="18" t="s">
        <v>4658</v>
      </c>
      <c r="H9" s="18" t="s">
        <v>4659</v>
      </c>
      <c r="I9" s="19">
        <v>1050</v>
      </c>
      <c r="J9" s="19">
        <v>1000</v>
      </c>
      <c r="K9" s="20">
        <v>50</v>
      </c>
      <c r="L9" s="81">
        <v>36</v>
      </c>
      <c r="M9" s="84">
        <v>38.78</v>
      </c>
      <c r="N9" s="42">
        <v>15.512</v>
      </c>
      <c r="O9" s="42">
        <v>54.292</v>
      </c>
      <c r="P9" s="43"/>
      <c r="Q9" s="90"/>
    </row>
    <row r="10" s="3" customFormat="1" ht="16.5" customHeight="1" spans="1:17">
      <c r="A10" s="20" t="s">
        <v>458</v>
      </c>
      <c r="B10" s="21">
        <v>6</v>
      </c>
      <c r="C10" s="18" t="s">
        <v>4660</v>
      </c>
      <c r="D10" s="18" t="s">
        <v>4661</v>
      </c>
      <c r="E10" s="18" t="s">
        <v>4662</v>
      </c>
      <c r="F10" s="18" t="s">
        <v>4663</v>
      </c>
      <c r="G10" s="18" t="s">
        <v>4664</v>
      </c>
      <c r="H10" s="18" t="s">
        <v>4665</v>
      </c>
      <c r="I10" s="19">
        <v>1144</v>
      </c>
      <c r="J10" s="19">
        <v>1091</v>
      </c>
      <c r="K10" s="20">
        <v>53</v>
      </c>
      <c r="L10" s="81">
        <v>36</v>
      </c>
      <c r="M10" s="84">
        <v>47.09</v>
      </c>
      <c r="N10" s="42">
        <v>18.836</v>
      </c>
      <c r="O10" s="42">
        <v>65.926</v>
      </c>
      <c r="P10" s="43"/>
      <c r="Q10" s="90"/>
    </row>
    <row r="11" s="3" customFormat="1" ht="16.5" customHeight="1" spans="1:17">
      <c r="A11" s="19" t="s">
        <v>362</v>
      </c>
      <c r="B11" s="21">
        <v>6</v>
      </c>
      <c r="C11" s="18" t="s">
        <v>4666</v>
      </c>
      <c r="D11" s="18" t="s">
        <v>4667</v>
      </c>
      <c r="E11" s="18" t="s">
        <v>4668</v>
      </c>
      <c r="F11" s="18" t="s">
        <v>4669</v>
      </c>
      <c r="G11" s="18" t="s">
        <v>4670</v>
      </c>
      <c r="H11" s="18" t="s">
        <v>4671</v>
      </c>
      <c r="I11" s="19">
        <v>1276</v>
      </c>
      <c r="J11" s="19">
        <v>1236</v>
      </c>
      <c r="K11" s="20">
        <v>40</v>
      </c>
      <c r="L11" s="81">
        <v>36</v>
      </c>
      <c r="M11" s="84">
        <v>11.08</v>
      </c>
      <c r="N11" s="42">
        <v>4.432</v>
      </c>
      <c r="O11" s="42">
        <v>15.512</v>
      </c>
      <c r="P11" s="43"/>
      <c r="Q11" s="90"/>
    </row>
    <row r="12" s="3" customFormat="1" ht="16.5" customHeight="1" spans="1:17">
      <c r="A12" s="19" t="s">
        <v>830</v>
      </c>
      <c r="B12" s="21">
        <v>6</v>
      </c>
      <c r="C12" s="18" t="s">
        <v>4672</v>
      </c>
      <c r="D12" s="18" t="s">
        <v>4673</v>
      </c>
      <c r="E12" s="18" t="s">
        <v>4674</v>
      </c>
      <c r="F12" s="18" t="s">
        <v>4675</v>
      </c>
      <c r="G12" s="18" t="s">
        <v>4676</v>
      </c>
      <c r="H12" s="18" t="s">
        <v>4677</v>
      </c>
      <c r="I12" s="19">
        <v>1632</v>
      </c>
      <c r="J12" s="19">
        <v>1577</v>
      </c>
      <c r="K12" s="20">
        <v>55</v>
      </c>
      <c r="L12" s="81">
        <v>36</v>
      </c>
      <c r="M12" s="84">
        <v>52.63</v>
      </c>
      <c r="N12" s="42">
        <v>21.052</v>
      </c>
      <c r="O12" s="42">
        <v>73.682</v>
      </c>
      <c r="P12" s="43"/>
      <c r="Q12" s="90"/>
    </row>
    <row r="13" s="3" customFormat="1" ht="16.5" customHeight="1" spans="1:17">
      <c r="A13" s="19" t="s">
        <v>3844</v>
      </c>
      <c r="B13" s="21">
        <v>6</v>
      </c>
      <c r="C13" s="18" t="s">
        <v>4678</v>
      </c>
      <c r="D13" s="18" t="s">
        <v>3422</v>
      </c>
      <c r="E13" s="18" t="s">
        <v>3985</v>
      </c>
      <c r="F13" s="18" t="s">
        <v>3430</v>
      </c>
      <c r="G13" s="18" t="s">
        <v>3976</v>
      </c>
      <c r="H13" s="18" t="s">
        <v>4679</v>
      </c>
      <c r="I13" s="19">
        <v>1170</v>
      </c>
      <c r="J13" s="19">
        <v>1115</v>
      </c>
      <c r="K13" s="20">
        <v>55</v>
      </c>
      <c r="L13" s="81">
        <v>36</v>
      </c>
      <c r="M13" s="84">
        <v>52.63</v>
      </c>
      <c r="N13" s="42">
        <v>21.052</v>
      </c>
      <c r="O13" s="42">
        <v>73.682</v>
      </c>
      <c r="P13" s="43"/>
      <c r="Q13" s="90"/>
    </row>
    <row r="14" s="3" customFormat="1" ht="16.5" customHeight="1" spans="1:17">
      <c r="A14" s="19" t="s">
        <v>2888</v>
      </c>
      <c r="B14" s="21">
        <v>6</v>
      </c>
      <c r="C14" s="18" t="s">
        <v>4680</v>
      </c>
      <c r="D14" s="18" t="s">
        <v>4681</v>
      </c>
      <c r="E14" s="18" t="s">
        <v>4682</v>
      </c>
      <c r="F14" s="18" t="s">
        <v>4683</v>
      </c>
      <c r="G14" s="18" t="s">
        <v>4684</v>
      </c>
      <c r="H14" s="18" t="s">
        <v>4685</v>
      </c>
      <c r="I14" s="19">
        <v>1399</v>
      </c>
      <c r="J14" s="19">
        <v>1361</v>
      </c>
      <c r="K14" s="20">
        <v>38</v>
      </c>
      <c r="L14" s="81">
        <v>36</v>
      </c>
      <c r="M14" s="84">
        <v>5.54</v>
      </c>
      <c r="N14" s="42">
        <v>2.216</v>
      </c>
      <c r="O14" s="42">
        <v>7.756</v>
      </c>
      <c r="P14" s="43"/>
      <c r="Q14" s="90"/>
    </row>
    <row r="15" s="3" customFormat="1" ht="16.5" customHeight="1" spans="1:17">
      <c r="A15" s="19" t="s">
        <v>3962</v>
      </c>
      <c r="B15" s="21">
        <v>6</v>
      </c>
      <c r="C15" s="18" t="s">
        <v>4686</v>
      </c>
      <c r="D15" s="18" t="s">
        <v>4687</v>
      </c>
      <c r="E15" s="18" t="s">
        <v>4688</v>
      </c>
      <c r="F15" s="18" t="s">
        <v>4689</v>
      </c>
      <c r="G15" s="18" t="s">
        <v>4690</v>
      </c>
      <c r="H15" s="18" t="s">
        <v>4691</v>
      </c>
      <c r="I15" s="19">
        <v>1068</v>
      </c>
      <c r="J15" s="19">
        <v>1020</v>
      </c>
      <c r="K15" s="20">
        <v>48</v>
      </c>
      <c r="L15" s="81">
        <v>36</v>
      </c>
      <c r="M15" s="84">
        <v>33.24</v>
      </c>
      <c r="N15" s="42">
        <v>13.296</v>
      </c>
      <c r="O15" s="42">
        <v>46.536</v>
      </c>
      <c r="P15" s="43"/>
      <c r="Q15" s="90"/>
    </row>
    <row r="16" s="3" customFormat="1" ht="16.5" customHeight="1" spans="1:17">
      <c r="A16" s="19" t="s">
        <v>370</v>
      </c>
      <c r="B16" s="21">
        <v>6</v>
      </c>
      <c r="C16" s="18" t="s">
        <v>4692</v>
      </c>
      <c r="D16" s="18" t="s">
        <v>4693</v>
      </c>
      <c r="E16" s="18" t="s">
        <v>4694</v>
      </c>
      <c r="F16" s="18" t="s">
        <v>4695</v>
      </c>
      <c r="G16" s="18" t="s">
        <v>4696</v>
      </c>
      <c r="H16" s="18" t="s">
        <v>4697</v>
      </c>
      <c r="I16" s="19">
        <v>1578</v>
      </c>
      <c r="J16" s="19">
        <v>1520</v>
      </c>
      <c r="K16" s="20">
        <v>58</v>
      </c>
      <c r="L16" s="81">
        <v>36</v>
      </c>
      <c r="M16" s="84">
        <v>60.94</v>
      </c>
      <c r="N16" s="42">
        <v>24.376</v>
      </c>
      <c r="O16" s="42">
        <v>85.316</v>
      </c>
      <c r="P16" s="43"/>
      <c r="Q16" s="90"/>
    </row>
    <row r="17" s="3" customFormat="1" ht="16.5" customHeight="1" spans="1:17">
      <c r="A17" s="19" t="s">
        <v>3966</v>
      </c>
      <c r="B17" s="21">
        <v>6</v>
      </c>
      <c r="C17" s="18" t="s">
        <v>4416</v>
      </c>
      <c r="D17" s="18" t="s">
        <v>4415</v>
      </c>
      <c r="E17" s="18" t="s">
        <v>4414</v>
      </c>
      <c r="F17" s="18" t="s">
        <v>4413</v>
      </c>
      <c r="G17" s="18" t="s">
        <v>4412</v>
      </c>
      <c r="H17" s="18" t="s">
        <v>4411</v>
      </c>
      <c r="I17" s="19">
        <v>1147</v>
      </c>
      <c r="J17" s="19">
        <v>1098</v>
      </c>
      <c r="K17" s="20">
        <v>49</v>
      </c>
      <c r="L17" s="81">
        <v>36</v>
      </c>
      <c r="M17" s="84">
        <v>36.01</v>
      </c>
      <c r="N17" s="42">
        <v>14.404</v>
      </c>
      <c r="O17" s="42">
        <v>50.414</v>
      </c>
      <c r="P17" s="43"/>
      <c r="Q17" s="90"/>
    </row>
    <row r="18" s="3" customFormat="1" ht="16.5" customHeight="1" spans="1:17">
      <c r="A18" s="19" t="s">
        <v>4698</v>
      </c>
      <c r="B18" s="21">
        <v>6</v>
      </c>
      <c r="C18" s="18" t="s">
        <v>4422</v>
      </c>
      <c r="D18" s="18" t="s">
        <v>4421</v>
      </c>
      <c r="E18" s="18" t="s">
        <v>4420</v>
      </c>
      <c r="F18" s="18" t="s">
        <v>4419</v>
      </c>
      <c r="G18" s="18" t="s">
        <v>4418</v>
      </c>
      <c r="H18" s="18" t="s">
        <v>4417</v>
      </c>
      <c r="I18" s="19">
        <v>1613</v>
      </c>
      <c r="J18" s="19">
        <v>1550</v>
      </c>
      <c r="K18" s="20">
        <v>63</v>
      </c>
      <c r="L18" s="81">
        <v>36</v>
      </c>
      <c r="M18" s="84">
        <v>74.79</v>
      </c>
      <c r="N18" s="42">
        <v>29.916</v>
      </c>
      <c r="O18" s="42">
        <v>104.706</v>
      </c>
      <c r="P18" s="43"/>
      <c r="Q18" s="90"/>
    </row>
    <row r="19" s="3" customFormat="1" ht="16.5" customHeight="1" spans="1:257">
      <c r="A19" s="19" t="s">
        <v>390</v>
      </c>
      <c r="B19" s="21">
        <v>6</v>
      </c>
      <c r="C19" s="18" t="s">
        <v>4699</v>
      </c>
      <c r="D19" s="18" t="s">
        <v>4700</v>
      </c>
      <c r="E19" s="18" t="s">
        <v>4701</v>
      </c>
      <c r="F19" s="18" t="s">
        <v>4702</v>
      </c>
      <c r="G19" s="18" t="s">
        <v>4703</v>
      </c>
      <c r="H19" s="18" t="s">
        <v>4704</v>
      </c>
      <c r="I19" s="19">
        <v>1352</v>
      </c>
      <c r="J19" s="19">
        <v>1304</v>
      </c>
      <c r="K19" s="20">
        <v>48</v>
      </c>
      <c r="L19" s="81">
        <v>36</v>
      </c>
      <c r="M19" s="84">
        <v>33.24</v>
      </c>
      <c r="N19" s="42">
        <v>13.296</v>
      </c>
      <c r="O19" s="42">
        <v>46.536</v>
      </c>
      <c r="P19" s="43"/>
      <c r="Q19" s="90"/>
      <c r="IW19" s="53"/>
    </row>
    <row r="20" s="3" customFormat="1" ht="16.5" customHeight="1" spans="1:17">
      <c r="A20" s="19" t="s">
        <v>4424</v>
      </c>
      <c r="B20" s="21">
        <v>6</v>
      </c>
      <c r="C20" s="18" t="s">
        <v>3432</v>
      </c>
      <c r="D20" s="18" t="s">
        <v>3431</v>
      </c>
      <c r="E20" s="18" t="s">
        <v>3984</v>
      </c>
      <c r="F20" s="18" t="s">
        <v>3429</v>
      </c>
      <c r="G20" s="18" t="s">
        <v>3428</v>
      </c>
      <c r="H20" s="18" t="s">
        <v>523</v>
      </c>
      <c r="I20" s="19">
        <v>1371</v>
      </c>
      <c r="J20" s="19">
        <v>1313</v>
      </c>
      <c r="K20" s="20">
        <v>58</v>
      </c>
      <c r="L20" s="81">
        <v>36</v>
      </c>
      <c r="M20" s="84">
        <v>60.94</v>
      </c>
      <c r="N20" s="42">
        <v>24.376</v>
      </c>
      <c r="O20" s="42">
        <v>85.316</v>
      </c>
      <c r="P20" s="43"/>
      <c r="Q20" s="90"/>
    </row>
    <row r="21" s="3" customFormat="1" ht="16.5" customHeight="1" spans="1:17">
      <c r="A21" s="19" t="s">
        <v>870</v>
      </c>
      <c r="B21" s="21">
        <v>6</v>
      </c>
      <c r="C21" s="18" t="s">
        <v>4705</v>
      </c>
      <c r="D21" s="18" t="s">
        <v>4706</v>
      </c>
      <c r="E21" s="18" t="s">
        <v>4707</v>
      </c>
      <c r="F21" s="18" t="s">
        <v>4708</v>
      </c>
      <c r="G21" s="18" t="s">
        <v>4709</v>
      </c>
      <c r="H21" s="18" t="s">
        <v>4710</v>
      </c>
      <c r="I21" s="19">
        <v>1236</v>
      </c>
      <c r="J21" s="19">
        <v>1198</v>
      </c>
      <c r="K21" s="20">
        <v>38</v>
      </c>
      <c r="L21" s="81">
        <v>36</v>
      </c>
      <c r="M21" s="84">
        <v>5.54</v>
      </c>
      <c r="N21" s="42">
        <v>2.216</v>
      </c>
      <c r="O21" s="42">
        <v>7.756</v>
      </c>
      <c r="P21" s="43"/>
      <c r="Q21" s="90"/>
    </row>
    <row r="22" ht="16.5" customHeight="1" spans="1:257">
      <c r="A22" s="72" t="s">
        <v>67</v>
      </c>
      <c r="B22" s="73"/>
      <c r="C22" s="15"/>
      <c r="D22" s="15"/>
      <c r="E22" s="15"/>
      <c r="F22" s="15"/>
      <c r="G22" s="15"/>
      <c r="H22" s="15"/>
      <c r="I22" s="39"/>
      <c r="J22" s="39"/>
      <c r="K22" s="39"/>
      <c r="L22" s="78"/>
      <c r="M22" s="40"/>
      <c r="N22" s="40"/>
      <c r="O22" s="79"/>
      <c r="P22" s="80"/>
      <c r="Q22" s="88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  <c r="IW22" s="86"/>
    </row>
    <row r="23" s="3" customFormat="1" ht="16.5" customHeight="1" spans="1:17">
      <c r="A23" s="22" t="s">
        <v>4437</v>
      </c>
      <c r="B23" s="22">
        <v>6</v>
      </c>
      <c r="C23" s="18" t="s">
        <v>4711</v>
      </c>
      <c r="D23" s="18" t="s">
        <v>4712</v>
      </c>
      <c r="E23" s="18" t="s">
        <v>4713</v>
      </c>
      <c r="F23" s="18" t="s">
        <v>4714</v>
      </c>
      <c r="G23" s="18" t="s">
        <v>4715</v>
      </c>
      <c r="H23" s="18" t="s">
        <v>4716</v>
      </c>
      <c r="I23" s="19">
        <v>1223</v>
      </c>
      <c r="J23" s="19">
        <v>1182</v>
      </c>
      <c r="K23" s="19">
        <v>41</v>
      </c>
      <c r="L23" s="81">
        <v>36</v>
      </c>
      <c r="M23" s="43">
        <v>13.85</v>
      </c>
      <c r="N23" s="42">
        <v>5.54</v>
      </c>
      <c r="O23" s="42">
        <v>19.39</v>
      </c>
      <c r="P23" s="43"/>
      <c r="Q23" s="90"/>
    </row>
    <row r="24" s="3" customFormat="1" ht="16.5" customHeight="1" spans="1:17">
      <c r="A24" s="22" t="s">
        <v>960</v>
      </c>
      <c r="B24" s="22">
        <v>6</v>
      </c>
      <c r="C24" s="18" t="s">
        <v>4717</v>
      </c>
      <c r="D24" s="18" t="s">
        <v>4718</v>
      </c>
      <c r="E24" s="18" t="s">
        <v>3484</v>
      </c>
      <c r="F24" s="18" t="s">
        <v>4719</v>
      </c>
      <c r="G24" s="18" t="s">
        <v>4720</v>
      </c>
      <c r="H24" s="18" t="s">
        <v>4721</v>
      </c>
      <c r="I24" s="19">
        <v>1587</v>
      </c>
      <c r="J24" s="19">
        <v>1505</v>
      </c>
      <c r="K24" s="19">
        <v>82</v>
      </c>
      <c r="L24" s="81">
        <v>36</v>
      </c>
      <c r="M24" s="43">
        <v>127.42</v>
      </c>
      <c r="N24" s="42">
        <v>50.968</v>
      </c>
      <c r="O24" s="42">
        <v>178.388</v>
      </c>
      <c r="P24" s="43"/>
      <c r="Q24" s="90"/>
    </row>
    <row r="25" s="3" customFormat="1" ht="16.5" customHeight="1" spans="1:17">
      <c r="A25" s="22" t="s">
        <v>967</v>
      </c>
      <c r="B25" s="22">
        <v>6</v>
      </c>
      <c r="C25" s="18" t="s">
        <v>961</v>
      </c>
      <c r="D25" s="18" t="s">
        <v>962</v>
      </c>
      <c r="E25" s="18" t="s">
        <v>963</v>
      </c>
      <c r="F25" s="18" t="s">
        <v>964</v>
      </c>
      <c r="G25" s="18" t="s">
        <v>965</v>
      </c>
      <c r="H25" s="18" t="s">
        <v>966</v>
      </c>
      <c r="I25" s="19">
        <v>1359</v>
      </c>
      <c r="J25" s="19">
        <v>1318</v>
      </c>
      <c r="K25" s="19">
        <v>41</v>
      </c>
      <c r="L25" s="81">
        <v>36</v>
      </c>
      <c r="M25" s="43">
        <v>13.85</v>
      </c>
      <c r="N25" s="42">
        <v>5.54</v>
      </c>
      <c r="O25" s="42">
        <v>19.39</v>
      </c>
      <c r="P25" s="43"/>
      <c r="Q25" s="90"/>
    </row>
    <row r="26" s="3" customFormat="1" ht="16.5" customHeight="1" spans="1:17">
      <c r="A26" s="22" t="s">
        <v>4722</v>
      </c>
      <c r="B26" s="22">
        <v>6</v>
      </c>
      <c r="C26" s="18" t="s">
        <v>4723</v>
      </c>
      <c r="D26" s="18" t="s">
        <v>4724</v>
      </c>
      <c r="E26" s="18" t="s">
        <v>4725</v>
      </c>
      <c r="F26" s="18" t="s">
        <v>4726</v>
      </c>
      <c r="G26" s="18" t="s">
        <v>4727</v>
      </c>
      <c r="H26" s="18" t="s">
        <v>4728</v>
      </c>
      <c r="I26" s="19">
        <v>1984</v>
      </c>
      <c r="J26" s="19">
        <v>1920</v>
      </c>
      <c r="K26" s="19">
        <v>64</v>
      </c>
      <c r="L26" s="81">
        <v>36</v>
      </c>
      <c r="M26" s="43">
        <v>77.56</v>
      </c>
      <c r="N26" s="42">
        <v>31.024</v>
      </c>
      <c r="O26" s="42">
        <v>108.584</v>
      </c>
      <c r="P26" s="43"/>
      <c r="Q26" s="90"/>
    </row>
    <row r="27" s="3" customFormat="1" ht="16.5" customHeight="1" spans="1:17">
      <c r="A27" s="22" t="s">
        <v>974</v>
      </c>
      <c r="B27" s="22">
        <v>6</v>
      </c>
      <c r="C27" s="18" t="s">
        <v>4729</v>
      </c>
      <c r="D27" s="18" t="s">
        <v>975</v>
      </c>
      <c r="E27" s="18" t="s">
        <v>977</v>
      </c>
      <c r="F27" s="18" t="s">
        <v>978</v>
      </c>
      <c r="G27" s="18" t="s">
        <v>979</v>
      </c>
      <c r="H27" s="18" t="s">
        <v>980</v>
      </c>
      <c r="I27" s="19">
        <v>1469</v>
      </c>
      <c r="J27" s="19">
        <v>1427</v>
      </c>
      <c r="K27" s="19">
        <v>42</v>
      </c>
      <c r="L27" s="81">
        <v>36</v>
      </c>
      <c r="M27" s="43">
        <v>16.62</v>
      </c>
      <c r="N27" s="42">
        <v>6.648</v>
      </c>
      <c r="O27" s="42">
        <v>23.268</v>
      </c>
      <c r="P27" s="43"/>
      <c r="Q27" s="90"/>
    </row>
    <row r="28" s="3" customFormat="1" ht="16.5" customHeight="1" spans="1:17">
      <c r="A28" s="22" t="s">
        <v>987</v>
      </c>
      <c r="B28" s="22">
        <v>6</v>
      </c>
      <c r="C28" s="18" t="s">
        <v>988</v>
      </c>
      <c r="D28" s="18" t="s">
        <v>989</v>
      </c>
      <c r="E28" s="18" t="s">
        <v>990</v>
      </c>
      <c r="F28" s="18" t="s">
        <v>991</v>
      </c>
      <c r="G28" s="18" t="s">
        <v>992</v>
      </c>
      <c r="H28" s="18" t="s">
        <v>993</v>
      </c>
      <c r="I28" s="19">
        <v>1531</v>
      </c>
      <c r="J28" s="19">
        <v>1477</v>
      </c>
      <c r="K28" s="19">
        <v>54</v>
      </c>
      <c r="L28" s="81">
        <v>36</v>
      </c>
      <c r="M28" s="43">
        <v>49.86</v>
      </c>
      <c r="N28" s="42">
        <v>19.944</v>
      </c>
      <c r="O28" s="42">
        <v>69.804</v>
      </c>
      <c r="P28" s="43"/>
      <c r="Q28" s="90"/>
    </row>
    <row r="29" s="3" customFormat="1" ht="16.5" customHeight="1" spans="1:17">
      <c r="A29" s="22" t="s">
        <v>994</v>
      </c>
      <c r="B29" s="22">
        <v>6</v>
      </c>
      <c r="C29" s="18" t="s">
        <v>995</v>
      </c>
      <c r="D29" s="18" t="s">
        <v>996</v>
      </c>
      <c r="E29" s="18" t="s">
        <v>997</v>
      </c>
      <c r="F29" s="18" t="s">
        <v>998</v>
      </c>
      <c r="G29" s="18" t="s">
        <v>999</v>
      </c>
      <c r="H29" s="18" t="s">
        <v>1000</v>
      </c>
      <c r="I29" s="19">
        <v>1427</v>
      </c>
      <c r="J29" s="19">
        <v>1383</v>
      </c>
      <c r="K29" s="19">
        <v>44</v>
      </c>
      <c r="L29" s="81">
        <v>36</v>
      </c>
      <c r="M29" s="43">
        <v>22.16</v>
      </c>
      <c r="N29" s="42">
        <v>8.864</v>
      </c>
      <c r="O29" s="42">
        <v>31.024</v>
      </c>
      <c r="P29" s="43"/>
      <c r="Q29" s="90"/>
    </row>
    <row r="30" s="3" customFormat="1" ht="16.5" customHeight="1" spans="1:17">
      <c r="A30" s="22" t="s">
        <v>3142</v>
      </c>
      <c r="B30" s="22">
        <v>6</v>
      </c>
      <c r="C30" s="18" t="s">
        <v>3143</v>
      </c>
      <c r="D30" s="18" t="s">
        <v>3144</v>
      </c>
      <c r="E30" s="18" t="s">
        <v>3145</v>
      </c>
      <c r="F30" s="18" t="s">
        <v>3146</v>
      </c>
      <c r="G30" s="18" t="s">
        <v>3147</v>
      </c>
      <c r="H30" s="18" t="s">
        <v>3148</v>
      </c>
      <c r="I30" s="19">
        <v>1304</v>
      </c>
      <c r="J30" s="19">
        <v>1264</v>
      </c>
      <c r="K30" s="19">
        <v>40</v>
      </c>
      <c r="L30" s="81">
        <v>36</v>
      </c>
      <c r="M30" s="43">
        <v>11.08</v>
      </c>
      <c r="N30" s="42">
        <v>4.432</v>
      </c>
      <c r="O30" s="42">
        <v>15.512</v>
      </c>
      <c r="P30" s="43"/>
      <c r="Q30" s="90"/>
    </row>
    <row r="31" s="3" customFormat="1" ht="16.5" customHeight="1" spans="1:17">
      <c r="A31" s="22" t="s">
        <v>4730</v>
      </c>
      <c r="B31" s="22">
        <v>6</v>
      </c>
      <c r="C31" s="18" t="s">
        <v>4731</v>
      </c>
      <c r="D31" s="18" t="s">
        <v>4014</v>
      </c>
      <c r="E31" s="18" t="s">
        <v>4732</v>
      </c>
      <c r="F31" s="18" t="s">
        <v>4733</v>
      </c>
      <c r="G31" s="18" t="s">
        <v>4734</v>
      </c>
      <c r="H31" s="18" t="s">
        <v>4735</v>
      </c>
      <c r="I31" s="19">
        <v>1059</v>
      </c>
      <c r="J31" s="19">
        <v>1022</v>
      </c>
      <c r="K31" s="19">
        <v>37</v>
      </c>
      <c r="L31" s="81">
        <v>36</v>
      </c>
      <c r="M31" s="43">
        <v>2.77</v>
      </c>
      <c r="N31" s="42">
        <v>1.108</v>
      </c>
      <c r="O31" s="42">
        <v>3.878</v>
      </c>
      <c r="P31" s="43"/>
      <c r="Q31" s="90"/>
    </row>
    <row r="32" s="3" customFormat="1" ht="16.5" customHeight="1" spans="1:17">
      <c r="A32" s="22" t="s">
        <v>4736</v>
      </c>
      <c r="B32" s="22">
        <v>6</v>
      </c>
      <c r="C32" s="18" t="s">
        <v>4737</v>
      </c>
      <c r="D32" s="18" t="s">
        <v>4738</v>
      </c>
      <c r="E32" s="18" t="s">
        <v>4739</v>
      </c>
      <c r="F32" s="18" t="s">
        <v>4740</v>
      </c>
      <c r="G32" s="18" t="s">
        <v>4741</v>
      </c>
      <c r="H32" s="18" t="s">
        <v>4742</v>
      </c>
      <c r="I32" s="19">
        <v>1554</v>
      </c>
      <c r="J32" s="19">
        <v>1510</v>
      </c>
      <c r="K32" s="19">
        <v>44</v>
      </c>
      <c r="L32" s="81">
        <v>36</v>
      </c>
      <c r="M32" s="43">
        <v>22.16</v>
      </c>
      <c r="N32" s="42">
        <v>8.864</v>
      </c>
      <c r="O32" s="42">
        <v>31.024</v>
      </c>
      <c r="P32" s="43"/>
      <c r="Q32" s="90"/>
    </row>
    <row r="33" ht="16.5" customHeight="1" spans="1:257">
      <c r="A33" s="72" t="s">
        <v>527</v>
      </c>
      <c r="B33" s="73"/>
      <c r="C33" s="15"/>
      <c r="D33" s="15"/>
      <c r="E33" s="15"/>
      <c r="F33" s="15"/>
      <c r="G33" s="15"/>
      <c r="H33" s="15"/>
      <c r="I33" s="39"/>
      <c r="J33" s="39"/>
      <c r="K33" s="39"/>
      <c r="L33" s="78"/>
      <c r="M33" s="40"/>
      <c r="N33" s="40"/>
      <c r="O33" s="79"/>
      <c r="P33" s="80"/>
      <c r="Q33" s="88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</row>
    <row r="34" s="3" customFormat="1" ht="16.5" customHeight="1" spans="1:257">
      <c r="A34" s="19" t="s">
        <v>4443</v>
      </c>
      <c r="B34" s="23">
        <v>5</v>
      </c>
      <c r="C34" s="18" t="s">
        <v>4743</v>
      </c>
      <c r="D34" s="18" t="s">
        <v>4744</v>
      </c>
      <c r="E34" s="18" t="s">
        <v>4745</v>
      </c>
      <c r="F34" s="18" t="s">
        <v>4746</v>
      </c>
      <c r="G34" s="18" t="s">
        <v>4747</v>
      </c>
      <c r="H34" s="18"/>
      <c r="I34" s="16">
        <v>1403</v>
      </c>
      <c r="J34" s="16">
        <v>1359</v>
      </c>
      <c r="K34" s="19">
        <v>44</v>
      </c>
      <c r="L34" s="81">
        <v>30</v>
      </c>
      <c r="M34" s="43">
        <v>38.78</v>
      </c>
      <c r="N34" s="42">
        <v>15.512</v>
      </c>
      <c r="O34" s="42">
        <v>54.292</v>
      </c>
      <c r="P34" s="43"/>
      <c r="Q34" s="90"/>
      <c r="IV34" s="53"/>
      <c r="IW34" s="53"/>
    </row>
    <row r="35" s="3" customFormat="1" ht="16.5" customHeight="1" spans="1:17">
      <c r="A35" s="19" t="s">
        <v>3459</v>
      </c>
      <c r="B35" s="23">
        <v>6</v>
      </c>
      <c r="C35" s="18" t="s">
        <v>4444</v>
      </c>
      <c r="D35" s="18" t="s">
        <v>4445</v>
      </c>
      <c r="E35" s="18" t="s">
        <v>4446</v>
      </c>
      <c r="F35" s="18" t="s">
        <v>4447</v>
      </c>
      <c r="G35" s="18" t="s">
        <v>4448</v>
      </c>
      <c r="H35" s="18" t="s">
        <v>4449</v>
      </c>
      <c r="I35" s="16">
        <v>1290</v>
      </c>
      <c r="J35" s="16">
        <v>1242</v>
      </c>
      <c r="K35" s="19">
        <v>48</v>
      </c>
      <c r="L35" s="81">
        <v>36</v>
      </c>
      <c r="M35" s="43">
        <v>33.24</v>
      </c>
      <c r="N35" s="42">
        <v>13.296</v>
      </c>
      <c r="O35" s="42">
        <v>46.536</v>
      </c>
      <c r="P35" s="43"/>
      <c r="Q35" s="90"/>
    </row>
    <row r="36" ht="16.5" customHeight="1" spans="1:257">
      <c r="A36" s="72" t="s">
        <v>397</v>
      </c>
      <c r="B36" s="73"/>
      <c r="C36" s="15"/>
      <c r="D36" s="15"/>
      <c r="E36" s="15"/>
      <c r="F36" s="15"/>
      <c r="G36" s="15"/>
      <c r="H36" s="15"/>
      <c r="I36" s="39"/>
      <c r="J36" s="39"/>
      <c r="K36" s="39"/>
      <c r="L36" s="78"/>
      <c r="M36" s="40"/>
      <c r="N36" s="40"/>
      <c r="O36" s="79"/>
      <c r="P36" s="80"/>
      <c r="Q36" s="88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  <c r="BI36" s="86"/>
      <c r="BJ36" s="86"/>
      <c r="BK36" s="86"/>
      <c r="BL36" s="86"/>
      <c r="BM36" s="86"/>
      <c r="BN36" s="86"/>
      <c r="BO36" s="86"/>
      <c r="BP36" s="86"/>
      <c r="BQ36" s="86"/>
      <c r="BR36" s="86"/>
      <c r="BS36" s="86"/>
      <c r="BT36" s="86"/>
      <c r="BU36" s="86"/>
      <c r="BV36" s="86"/>
      <c r="BW36" s="86"/>
      <c r="BX36" s="86"/>
      <c r="BY36" s="86"/>
      <c r="BZ36" s="86"/>
      <c r="CA36" s="86"/>
      <c r="CB36" s="86"/>
      <c r="CC36" s="86"/>
      <c r="CD36" s="86"/>
      <c r="CE36" s="86"/>
      <c r="CF36" s="86"/>
      <c r="CG36" s="86"/>
      <c r="CH36" s="86"/>
      <c r="CI36" s="86"/>
      <c r="CJ36" s="86"/>
      <c r="CK36" s="86"/>
      <c r="CL36" s="86"/>
      <c r="CM36" s="86"/>
      <c r="CN36" s="86"/>
      <c r="CO36" s="86"/>
      <c r="CP36" s="86"/>
      <c r="CQ36" s="86"/>
      <c r="CR36" s="86"/>
      <c r="CS36" s="86"/>
      <c r="CT36" s="86"/>
      <c r="CU36" s="86"/>
      <c r="CV36" s="86"/>
      <c r="CW36" s="86"/>
      <c r="CX36" s="86"/>
      <c r="CY36" s="86"/>
      <c r="CZ36" s="86"/>
      <c r="DA36" s="86"/>
      <c r="DB36" s="86"/>
      <c r="DC36" s="86"/>
      <c r="DD36" s="86"/>
      <c r="DE36" s="86"/>
      <c r="DF36" s="86"/>
      <c r="DG36" s="86"/>
      <c r="DH36" s="86"/>
      <c r="DI36" s="86"/>
      <c r="DJ36" s="86"/>
      <c r="DK36" s="86"/>
      <c r="DL36" s="86"/>
      <c r="DM36" s="86"/>
      <c r="DN36" s="86"/>
      <c r="DO36" s="86"/>
      <c r="DP36" s="86"/>
      <c r="DQ36" s="86"/>
      <c r="DR36" s="86"/>
      <c r="DS36" s="86"/>
      <c r="DT36" s="86"/>
      <c r="DU36" s="86"/>
      <c r="DV36" s="86"/>
      <c r="DW36" s="86"/>
      <c r="DX36" s="86"/>
      <c r="DY36" s="86"/>
      <c r="DZ36" s="86"/>
      <c r="EA36" s="86"/>
      <c r="EB36" s="86"/>
      <c r="EC36" s="86"/>
      <c r="ED36" s="86"/>
      <c r="EE36" s="86"/>
      <c r="EF36" s="86"/>
      <c r="EG36" s="86"/>
      <c r="EH36" s="86"/>
      <c r="EI36" s="86"/>
      <c r="EJ36" s="86"/>
      <c r="EK36" s="86"/>
      <c r="EL36" s="86"/>
      <c r="EM36" s="86"/>
      <c r="EN36" s="86"/>
      <c r="EO36" s="86"/>
      <c r="EP36" s="86"/>
      <c r="EQ36" s="86"/>
      <c r="ER36" s="86"/>
      <c r="ES36" s="86"/>
      <c r="ET36" s="86"/>
      <c r="EU36" s="86"/>
      <c r="EV36" s="86"/>
      <c r="EW36" s="86"/>
      <c r="EX36" s="86"/>
      <c r="EY36" s="86"/>
      <c r="EZ36" s="86"/>
      <c r="FA36" s="86"/>
      <c r="FB36" s="86"/>
      <c r="FC36" s="86"/>
      <c r="FD36" s="86"/>
      <c r="FE36" s="86"/>
      <c r="FF36" s="86"/>
      <c r="FG36" s="86"/>
      <c r="FH36" s="86"/>
      <c r="FI36" s="86"/>
      <c r="FJ36" s="86"/>
      <c r="FK36" s="86"/>
      <c r="FL36" s="86"/>
      <c r="FM36" s="86"/>
      <c r="FN36" s="86"/>
      <c r="FO36" s="86"/>
      <c r="FP36" s="86"/>
      <c r="FQ36" s="86"/>
      <c r="FR36" s="86"/>
      <c r="FS36" s="86"/>
      <c r="FT36" s="86"/>
      <c r="FU36" s="86"/>
      <c r="FV36" s="86"/>
      <c r="FW36" s="86"/>
      <c r="FX36" s="86"/>
      <c r="FY36" s="86"/>
      <c r="FZ36" s="86"/>
      <c r="GA36" s="86"/>
      <c r="GB36" s="86"/>
      <c r="GC36" s="86"/>
      <c r="GD36" s="86"/>
      <c r="GE36" s="86"/>
      <c r="GF36" s="86"/>
      <c r="GG36" s="86"/>
      <c r="GH36" s="86"/>
      <c r="GI36" s="86"/>
      <c r="GJ36" s="86"/>
      <c r="GK36" s="86"/>
      <c r="GL36" s="86"/>
      <c r="GM36" s="86"/>
      <c r="GN36" s="86"/>
      <c r="GO36" s="86"/>
      <c r="GP36" s="86"/>
      <c r="GQ36" s="86"/>
      <c r="GR36" s="86"/>
      <c r="GS36" s="86"/>
      <c r="GT36" s="86"/>
      <c r="GU36" s="86"/>
      <c r="GV36" s="86"/>
      <c r="GW36" s="86"/>
      <c r="GX36" s="86"/>
      <c r="GY36" s="86"/>
      <c r="GZ36" s="86"/>
      <c r="HA36" s="86"/>
      <c r="HB36" s="86"/>
      <c r="HC36" s="86"/>
      <c r="HD36" s="86"/>
      <c r="HE36" s="86"/>
      <c r="HF36" s="86"/>
      <c r="HG36" s="86"/>
      <c r="HH36" s="86"/>
      <c r="HI36" s="86"/>
      <c r="HJ36" s="86"/>
      <c r="HK36" s="86"/>
      <c r="HL36" s="86"/>
      <c r="HM36" s="86"/>
      <c r="HN36" s="86"/>
      <c r="HO36" s="86"/>
      <c r="HP36" s="86"/>
      <c r="HQ36" s="86"/>
      <c r="HR36" s="86"/>
      <c r="HS36" s="86"/>
      <c r="HT36" s="86"/>
      <c r="HU36" s="86"/>
      <c r="HV36" s="86"/>
      <c r="HW36" s="86"/>
      <c r="HX36" s="86"/>
      <c r="HY36" s="86"/>
      <c r="HZ36" s="86"/>
      <c r="IA36" s="86"/>
      <c r="IB36" s="86"/>
      <c r="IC36" s="86"/>
      <c r="ID36" s="86"/>
      <c r="IE36" s="86"/>
      <c r="IF36" s="86"/>
      <c r="IG36" s="86"/>
      <c r="IH36" s="86"/>
      <c r="II36" s="86"/>
      <c r="IJ36" s="86"/>
      <c r="IK36" s="86"/>
      <c r="IL36" s="86"/>
      <c r="IM36" s="86"/>
      <c r="IN36" s="86"/>
      <c r="IO36" s="86"/>
      <c r="IP36" s="86"/>
      <c r="IQ36" s="86"/>
      <c r="IR36" s="86"/>
      <c r="IS36" s="86"/>
      <c r="IT36" s="86"/>
      <c r="IU36" s="86"/>
      <c r="IV36" s="86"/>
      <c r="IW36" s="86"/>
    </row>
    <row r="37" s="3" customFormat="1" ht="16.5" customHeight="1" spans="1:257">
      <c r="A37" s="19" t="s">
        <v>1241</v>
      </c>
      <c r="B37" s="23">
        <v>6</v>
      </c>
      <c r="C37" s="18" t="s">
        <v>4748</v>
      </c>
      <c r="D37" s="18" t="s">
        <v>4749</v>
      </c>
      <c r="E37" s="18" t="s">
        <v>4750</v>
      </c>
      <c r="F37" s="18" t="s">
        <v>4751</v>
      </c>
      <c r="G37" s="18" t="s">
        <v>4752</v>
      </c>
      <c r="H37" s="18" t="s">
        <v>4753</v>
      </c>
      <c r="I37" s="16">
        <v>1072</v>
      </c>
      <c r="J37" s="16">
        <v>1026</v>
      </c>
      <c r="K37" s="19">
        <v>46</v>
      </c>
      <c r="L37" s="81">
        <v>36</v>
      </c>
      <c r="M37" s="43">
        <v>27.7</v>
      </c>
      <c r="N37" s="42">
        <v>11.08</v>
      </c>
      <c r="O37" s="42">
        <v>38.78</v>
      </c>
      <c r="P37" s="43"/>
      <c r="Q37" s="90"/>
      <c r="IV37" s="53"/>
      <c r="IW37" s="53"/>
    </row>
    <row r="38" ht="16.5" customHeight="1" spans="1:257">
      <c r="A38" s="72" t="s">
        <v>76</v>
      </c>
      <c r="B38" s="73"/>
      <c r="C38" s="15"/>
      <c r="D38" s="15"/>
      <c r="E38" s="15"/>
      <c r="F38" s="15"/>
      <c r="G38" s="15"/>
      <c r="H38" s="15"/>
      <c r="I38" s="39"/>
      <c r="J38" s="39"/>
      <c r="K38" s="39"/>
      <c r="L38" s="78"/>
      <c r="M38" s="40"/>
      <c r="N38" s="40"/>
      <c r="O38" s="79"/>
      <c r="P38" s="80"/>
      <c r="Q38" s="88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  <c r="IW38" s="86"/>
    </row>
    <row r="39" ht="16.5" customHeight="1" spans="1:17">
      <c r="A39" s="24" t="s">
        <v>4450</v>
      </c>
      <c r="B39" s="25">
        <v>6</v>
      </c>
      <c r="C39" s="18" t="s">
        <v>4754</v>
      </c>
      <c r="D39" s="18" t="s">
        <v>4755</v>
      </c>
      <c r="E39" s="18" t="s">
        <v>4756</v>
      </c>
      <c r="F39" s="18" t="s">
        <v>4757</v>
      </c>
      <c r="G39" s="18" t="s">
        <v>4758</v>
      </c>
      <c r="H39" s="18" t="s">
        <v>4759</v>
      </c>
      <c r="I39" s="47">
        <v>363</v>
      </c>
      <c r="J39" s="47">
        <v>323</v>
      </c>
      <c r="K39" s="19">
        <v>40</v>
      </c>
      <c r="L39" s="19">
        <v>36</v>
      </c>
      <c r="M39" s="42">
        <v>11.08</v>
      </c>
      <c r="N39" s="42">
        <v>4.432</v>
      </c>
      <c r="O39" s="42">
        <v>15.512</v>
      </c>
      <c r="P39" s="43"/>
      <c r="Q39" s="51"/>
    </row>
    <row r="40" ht="16.5" customHeight="1" spans="1:17">
      <c r="A40" s="24" t="s">
        <v>3180</v>
      </c>
      <c r="B40" s="25">
        <v>6</v>
      </c>
      <c r="C40" s="18" t="s">
        <v>4760</v>
      </c>
      <c r="D40" s="18" t="s">
        <v>4761</v>
      </c>
      <c r="E40" s="18" t="s">
        <v>4762</v>
      </c>
      <c r="F40" s="18" t="s">
        <v>4763</v>
      </c>
      <c r="G40" s="18" t="s">
        <v>4764</v>
      </c>
      <c r="H40" s="18" t="s">
        <v>4765</v>
      </c>
      <c r="I40" s="47">
        <v>346</v>
      </c>
      <c r="J40" s="47">
        <v>303</v>
      </c>
      <c r="K40" s="19">
        <v>43</v>
      </c>
      <c r="L40" s="19">
        <v>36</v>
      </c>
      <c r="M40" s="42">
        <v>19.39</v>
      </c>
      <c r="N40" s="42">
        <v>7.756</v>
      </c>
      <c r="O40" s="42">
        <v>27.146</v>
      </c>
      <c r="P40" s="43"/>
      <c r="Q40" s="51"/>
    </row>
    <row r="41" ht="16.5" customHeight="1" spans="1:17">
      <c r="A41" s="24" t="s">
        <v>4766</v>
      </c>
      <c r="B41" s="25">
        <v>6</v>
      </c>
      <c r="C41" s="18" t="s">
        <v>4767</v>
      </c>
      <c r="D41" s="18" t="s">
        <v>4768</v>
      </c>
      <c r="E41" s="18" t="s">
        <v>4769</v>
      </c>
      <c r="F41" s="18" t="s">
        <v>4770</v>
      </c>
      <c r="G41" s="18" t="s">
        <v>4771</v>
      </c>
      <c r="H41" s="18" t="s">
        <v>4772</v>
      </c>
      <c r="I41" s="47">
        <v>411</v>
      </c>
      <c r="J41" s="47">
        <v>373</v>
      </c>
      <c r="K41" s="19">
        <v>38</v>
      </c>
      <c r="L41" s="19">
        <v>36</v>
      </c>
      <c r="M41" s="42">
        <v>5.54</v>
      </c>
      <c r="N41" s="42">
        <v>2.216</v>
      </c>
      <c r="O41" s="42">
        <v>7.756</v>
      </c>
      <c r="P41" s="43"/>
      <c r="Q41" s="51"/>
    </row>
    <row r="42" ht="16.5" customHeight="1" spans="1:17">
      <c r="A42" s="24" t="s">
        <v>3884</v>
      </c>
      <c r="B42" s="25">
        <v>6</v>
      </c>
      <c r="C42" s="18" t="s">
        <v>4773</v>
      </c>
      <c r="D42" s="18" t="s">
        <v>4774</v>
      </c>
      <c r="E42" s="18" t="s">
        <v>4775</v>
      </c>
      <c r="F42" s="18" t="s">
        <v>4776</v>
      </c>
      <c r="G42" s="18" t="s">
        <v>4777</v>
      </c>
      <c r="H42" s="18" t="s">
        <v>4778</v>
      </c>
      <c r="I42" s="47">
        <v>1041</v>
      </c>
      <c r="J42" s="47">
        <v>1001</v>
      </c>
      <c r="K42" s="19">
        <v>40</v>
      </c>
      <c r="L42" s="19">
        <v>36</v>
      </c>
      <c r="M42" s="42">
        <v>11.08</v>
      </c>
      <c r="N42" s="42">
        <v>4.432</v>
      </c>
      <c r="O42" s="42">
        <v>15.512</v>
      </c>
      <c r="P42" s="43"/>
      <c r="Q42" s="51"/>
    </row>
    <row r="43" ht="16.5" customHeight="1" spans="1:17">
      <c r="A43" s="24" t="s">
        <v>1594</v>
      </c>
      <c r="B43" s="25">
        <v>6</v>
      </c>
      <c r="C43" s="18" t="s">
        <v>3205</v>
      </c>
      <c r="D43" s="18" t="s">
        <v>3204</v>
      </c>
      <c r="E43" s="18" t="s">
        <v>3203</v>
      </c>
      <c r="F43" s="18" t="s">
        <v>3202</v>
      </c>
      <c r="G43" s="18" t="s">
        <v>3201</v>
      </c>
      <c r="H43" s="18" t="s">
        <v>3200</v>
      </c>
      <c r="I43" s="47">
        <v>532</v>
      </c>
      <c r="J43" s="47">
        <v>484</v>
      </c>
      <c r="K43" s="19">
        <v>48</v>
      </c>
      <c r="L43" s="19">
        <v>36</v>
      </c>
      <c r="M43" s="42">
        <v>33.24</v>
      </c>
      <c r="N43" s="42">
        <v>13.296</v>
      </c>
      <c r="O43" s="42">
        <v>46.536</v>
      </c>
      <c r="P43" s="43"/>
      <c r="Q43" s="51"/>
    </row>
    <row r="44" ht="16.5" customHeight="1" spans="1:17">
      <c r="A44" s="24" t="s">
        <v>1608</v>
      </c>
      <c r="B44" s="25">
        <v>6</v>
      </c>
      <c r="C44" s="18" t="s">
        <v>3487</v>
      </c>
      <c r="D44" s="18" t="s">
        <v>3494</v>
      </c>
      <c r="E44" s="18" t="s">
        <v>4460</v>
      </c>
      <c r="F44" s="18" t="s">
        <v>3485</v>
      </c>
      <c r="G44" s="18" t="s">
        <v>3484</v>
      </c>
      <c r="H44" s="18" t="s">
        <v>3483</v>
      </c>
      <c r="I44" s="47">
        <v>815</v>
      </c>
      <c r="J44" s="47">
        <v>761</v>
      </c>
      <c r="K44" s="19">
        <v>54</v>
      </c>
      <c r="L44" s="19">
        <v>36</v>
      </c>
      <c r="M44" s="42">
        <v>49.86</v>
      </c>
      <c r="N44" s="42">
        <v>19.944</v>
      </c>
      <c r="O44" s="42">
        <v>69.804</v>
      </c>
      <c r="P44" s="43"/>
      <c r="Q44" s="51"/>
    </row>
    <row r="45" ht="16.5" customHeight="1" spans="1:17">
      <c r="A45" s="24" t="s">
        <v>1629</v>
      </c>
      <c r="B45" s="25">
        <v>6</v>
      </c>
      <c r="C45" s="18" t="s">
        <v>3210</v>
      </c>
      <c r="D45" s="18" t="s">
        <v>3209</v>
      </c>
      <c r="E45" s="18" t="s">
        <v>3208</v>
      </c>
      <c r="F45" s="18" t="s">
        <v>3207</v>
      </c>
      <c r="G45" s="18" t="s">
        <v>1154</v>
      </c>
      <c r="H45" s="18" t="s">
        <v>3206</v>
      </c>
      <c r="I45" s="47">
        <v>1049</v>
      </c>
      <c r="J45" s="47">
        <v>994</v>
      </c>
      <c r="K45" s="19">
        <v>55</v>
      </c>
      <c r="L45" s="19">
        <v>36</v>
      </c>
      <c r="M45" s="42">
        <v>52.63</v>
      </c>
      <c r="N45" s="42">
        <v>21.052</v>
      </c>
      <c r="O45" s="42">
        <v>73.682</v>
      </c>
      <c r="P45" s="43"/>
      <c r="Q45" s="51"/>
    </row>
    <row r="46" ht="16.5" customHeight="1" spans="1:257">
      <c r="A46" s="72" t="s">
        <v>85</v>
      </c>
      <c r="B46" s="73"/>
      <c r="C46" s="15"/>
      <c r="D46" s="15"/>
      <c r="E46" s="15"/>
      <c r="F46" s="15"/>
      <c r="G46" s="15"/>
      <c r="H46" s="15"/>
      <c r="I46" s="39"/>
      <c r="J46" s="39"/>
      <c r="K46" s="39"/>
      <c r="L46" s="78"/>
      <c r="M46" s="40"/>
      <c r="N46" s="40"/>
      <c r="O46" s="79"/>
      <c r="P46" s="80"/>
      <c r="Q46" s="88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</row>
    <row r="47" ht="16.5" customHeight="1" spans="1:17">
      <c r="A47" s="22" t="s">
        <v>2669</v>
      </c>
      <c r="B47" s="26">
        <v>6</v>
      </c>
      <c r="C47" s="18" t="s">
        <v>4779</v>
      </c>
      <c r="D47" s="18" t="s">
        <v>2941</v>
      </c>
      <c r="E47" s="18" t="s">
        <v>4780</v>
      </c>
      <c r="F47" s="18" t="s">
        <v>4781</v>
      </c>
      <c r="G47" s="18" t="s">
        <v>4782</v>
      </c>
      <c r="H47" s="18" t="s">
        <v>4783</v>
      </c>
      <c r="I47" s="47">
        <v>1546</v>
      </c>
      <c r="J47" s="47">
        <v>1506</v>
      </c>
      <c r="K47" s="19">
        <v>40</v>
      </c>
      <c r="L47" s="19">
        <v>36</v>
      </c>
      <c r="M47" s="44">
        <v>11.08</v>
      </c>
      <c r="N47" s="42">
        <v>4.432</v>
      </c>
      <c r="O47" s="42">
        <v>15.512</v>
      </c>
      <c r="P47" s="43"/>
      <c r="Q47" s="51"/>
    </row>
    <row r="48" ht="16.5" customHeight="1" spans="1:17">
      <c r="A48" s="22" t="s">
        <v>1766</v>
      </c>
      <c r="B48" s="26">
        <v>6</v>
      </c>
      <c r="C48" s="18" t="s">
        <v>4784</v>
      </c>
      <c r="D48" s="18" t="s">
        <v>4785</v>
      </c>
      <c r="E48" s="18" t="s">
        <v>4786</v>
      </c>
      <c r="F48" s="18" t="s">
        <v>4787</v>
      </c>
      <c r="G48" s="18" t="s">
        <v>4788</v>
      </c>
      <c r="H48" s="18" t="s">
        <v>4789</v>
      </c>
      <c r="I48" s="47">
        <v>262</v>
      </c>
      <c r="J48" s="47">
        <v>223</v>
      </c>
      <c r="K48" s="19">
        <v>39</v>
      </c>
      <c r="L48" s="19">
        <v>36</v>
      </c>
      <c r="M48" s="44">
        <v>8.31</v>
      </c>
      <c r="N48" s="42">
        <v>3.324</v>
      </c>
      <c r="O48" s="42">
        <v>11.634</v>
      </c>
      <c r="P48" s="43"/>
      <c r="Q48" s="51"/>
    </row>
    <row r="49" ht="16.5" customHeight="1" spans="1:17">
      <c r="A49" s="19" t="s">
        <v>4790</v>
      </c>
      <c r="B49" s="26">
        <v>6</v>
      </c>
      <c r="C49" s="18" t="s">
        <v>4791</v>
      </c>
      <c r="D49" s="18" t="s">
        <v>4792</v>
      </c>
      <c r="E49" s="18" t="s">
        <v>4793</v>
      </c>
      <c r="F49" s="18" t="s">
        <v>4794</v>
      </c>
      <c r="G49" s="18" t="s">
        <v>4795</v>
      </c>
      <c r="H49" s="18" t="s">
        <v>4796</v>
      </c>
      <c r="I49" s="19">
        <v>283</v>
      </c>
      <c r="J49" s="19">
        <v>244</v>
      </c>
      <c r="K49" s="19">
        <v>39</v>
      </c>
      <c r="L49" s="19">
        <v>36</v>
      </c>
      <c r="M49" s="44">
        <v>8.31</v>
      </c>
      <c r="N49" s="42">
        <v>3.324</v>
      </c>
      <c r="O49" s="42">
        <v>11.634</v>
      </c>
      <c r="P49" s="43"/>
      <c r="Q49" s="43"/>
    </row>
    <row r="50" ht="16.5" customHeight="1" spans="1:257">
      <c r="A50" s="72" t="s">
        <v>594</v>
      </c>
      <c r="B50" s="73"/>
      <c r="C50" s="15"/>
      <c r="D50" s="15"/>
      <c r="E50" s="15"/>
      <c r="F50" s="15"/>
      <c r="G50" s="15"/>
      <c r="H50" s="15"/>
      <c r="I50" s="39"/>
      <c r="J50" s="39"/>
      <c r="K50" s="39"/>
      <c r="L50" s="78"/>
      <c r="M50" s="40"/>
      <c r="N50" s="40"/>
      <c r="O50" s="79"/>
      <c r="P50" s="80"/>
      <c r="Q50" s="88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  <c r="IW50" s="86"/>
    </row>
    <row r="51" ht="16.5" customHeight="1" spans="1:17">
      <c r="A51" s="19" t="s">
        <v>4797</v>
      </c>
      <c r="B51" s="25">
        <v>4</v>
      </c>
      <c r="C51" s="18" t="s">
        <v>4798</v>
      </c>
      <c r="D51" s="18" t="s">
        <v>4799</v>
      </c>
      <c r="E51" s="18" t="s">
        <v>4800</v>
      </c>
      <c r="F51" s="18" t="s">
        <v>4801</v>
      </c>
      <c r="G51" s="18"/>
      <c r="H51" s="18"/>
      <c r="I51" s="47">
        <v>959</v>
      </c>
      <c r="J51" s="47">
        <v>910</v>
      </c>
      <c r="K51" s="19">
        <v>49</v>
      </c>
      <c r="L51" s="19">
        <v>24</v>
      </c>
      <c r="M51" s="42">
        <v>69.25</v>
      </c>
      <c r="N51" s="42">
        <v>27.7</v>
      </c>
      <c r="O51" s="42">
        <v>96.95</v>
      </c>
      <c r="P51" s="43"/>
      <c r="Q51" s="43"/>
    </row>
    <row r="52" ht="16.5" customHeight="1" spans="1:17">
      <c r="A52" s="19" t="s">
        <v>2128</v>
      </c>
      <c r="B52" s="25">
        <v>5</v>
      </c>
      <c r="C52" s="18" t="s">
        <v>3249</v>
      </c>
      <c r="D52" s="18" t="s">
        <v>3250</v>
      </c>
      <c r="E52" s="18" t="s">
        <v>3251</v>
      </c>
      <c r="F52" s="18" t="s">
        <v>3252</v>
      </c>
      <c r="G52" s="18" t="s">
        <v>3253</v>
      </c>
      <c r="H52" s="18"/>
      <c r="I52" s="47">
        <v>1085</v>
      </c>
      <c r="J52" s="47">
        <v>1040</v>
      </c>
      <c r="K52" s="19">
        <v>45</v>
      </c>
      <c r="L52" s="19">
        <v>30</v>
      </c>
      <c r="M52" s="42">
        <v>41.55</v>
      </c>
      <c r="N52" s="42">
        <v>16.62</v>
      </c>
      <c r="O52" s="42">
        <v>58.17</v>
      </c>
      <c r="P52" s="43"/>
      <c r="Q52" s="43"/>
    </row>
    <row r="53" ht="16.5" customHeight="1" spans="1:17">
      <c r="A53" s="19" t="s">
        <v>2162</v>
      </c>
      <c r="B53" s="25">
        <v>6</v>
      </c>
      <c r="C53" s="18" t="s">
        <v>4802</v>
      </c>
      <c r="D53" s="18" t="s">
        <v>4803</v>
      </c>
      <c r="E53" s="18" t="s">
        <v>4804</v>
      </c>
      <c r="F53" s="18" t="s">
        <v>4805</v>
      </c>
      <c r="G53" s="18" t="s">
        <v>4806</v>
      </c>
      <c r="H53" s="18" t="s">
        <v>4807</v>
      </c>
      <c r="I53" s="47">
        <v>1580</v>
      </c>
      <c r="J53" s="47">
        <v>1535</v>
      </c>
      <c r="K53" s="19">
        <v>45</v>
      </c>
      <c r="L53" s="19">
        <v>36</v>
      </c>
      <c r="M53" s="42">
        <v>24.93</v>
      </c>
      <c r="N53" s="42">
        <v>9.972</v>
      </c>
      <c r="O53" s="42">
        <v>34.902</v>
      </c>
      <c r="P53" s="43"/>
      <c r="Q53" s="43"/>
    </row>
    <row r="54" ht="16.5" customHeight="1" spans="1:17">
      <c r="A54" s="19" t="s">
        <v>4273</v>
      </c>
      <c r="B54" s="25">
        <v>6</v>
      </c>
      <c r="C54" s="18" t="s">
        <v>4808</v>
      </c>
      <c r="D54" s="18" t="s">
        <v>4809</v>
      </c>
      <c r="E54" s="18" t="s">
        <v>4810</v>
      </c>
      <c r="F54" s="18" t="s">
        <v>4811</v>
      </c>
      <c r="G54" s="18" t="s">
        <v>4812</v>
      </c>
      <c r="H54" s="18" t="s">
        <v>4813</v>
      </c>
      <c r="I54" s="47">
        <v>1365</v>
      </c>
      <c r="J54" s="47">
        <v>1318</v>
      </c>
      <c r="K54" s="19">
        <v>47</v>
      </c>
      <c r="L54" s="19">
        <v>36</v>
      </c>
      <c r="M54" s="42">
        <v>30.47</v>
      </c>
      <c r="N54" s="42">
        <v>12.188</v>
      </c>
      <c r="O54" s="42">
        <v>42.658</v>
      </c>
      <c r="P54" s="43"/>
      <c r="Q54" s="43"/>
    </row>
    <row r="55" ht="16.5" customHeight="1" spans="1:17">
      <c r="A55" s="19" t="s">
        <v>4280</v>
      </c>
      <c r="B55" s="25">
        <v>6</v>
      </c>
      <c r="C55" s="18" t="s">
        <v>4512</v>
      </c>
      <c r="D55" s="18" t="s">
        <v>4513</v>
      </c>
      <c r="E55" s="18" t="s">
        <v>4514</v>
      </c>
      <c r="F55" s="18" t="s">
        <v>4515</v>
      </c>
      <c r="G55" s="18" t="s">
        <v>4516</v>
      </c>
      <c r="H55" s="18" t="s">
        <v>4517</v>
      </c>
      <c r="I55" s="47">
        <v>1503</v>
      </c>
      <c r="J55" s="47">
        <v>1458</v>
      </c>
      <c r="K55" s="19">
        <v>45</v>
      </c>
      <c r="L55" s="19">
        <v>36</v>
      </c>
      <c r="M55" s="42">
        <v>24.93</v>
      </c>
      <c r="N55" s="42">
        <v>9.972</v>
      </c>
      <c r="O55" s="42">
        <v>34.902</v>
      </c>
      <c r="P55" s="43"/>
      <c r="Q55" s="43"/>
    </row>
    <row r="56" ht="16.5" customHeight="1" spans="1:17">
      <c r="A56" s="19" t="s">
        <v>4814</v>
      </c>
      <c r="B56" s="25">
        <v>6</v>
      </c>
      <c r="C56" s="18" t="s">
        <v>4815</v>
      </c>
      <c r="D56" s="18" t="s">
        <v>4816</v>
      </c>
      <c r="E56" s="18" t="s">
        <v>4817</v>
      </c>
      <c r="F56" s="18" t="s">
        <v>4818</v>
      </c>
      <c r="G56" s="18" t="s">
        <v>4819</v>
      </c>
      <c r="H56" s="18" t="s">
        <v>4820</v>
      </c>
      <c r="I56" s="47">
        <v>1402</v>
      </c>
      <c r="J56" s="47">
        <v>1359</v>
      </c>
      <c r="K56" s="19">
        <v>43</v>
      </c>
      <c r="L56" s="19">
        <v>36</v>
      </c>
      <c r="M56" s="42">
        <v>19.39</v>
      </c>
      <c r="N56" s="42">
        <v>7.756</v>
      </c>
      <c r="O56" s="42">
        <v>27.146</v>
      </c>
      <c r="P56" s="43"/>
      <c r="Q56" s="43"/>
    </row>
    <row r="57" ht="16.5" customHeight="1" spans="1:17">
      <c r="A57" s="19" t="s">
        <v>4286</v>
      </c>
      <c r="B57" s="25">
        <v>6</v>
      </c>
      <c r="C57" s="18" t="s">
        <v>4281</v>
      </c>
      <c r="D57" s="18" t="s">
        <v>4282</v>
      </c>
      <c r="E57" s="18" t="s">
        <v>3980</v>
      </c>
      <c r="F57" s="18" t="s">
        <v>4283</v>
      </c>
      <c r="G57" s="18" t="s">
        <v>4284</v>
      </c>
      <c r="H57" s="18" t="s">
        <v>4285</v>
      </c>
      <c r="I57" s="47">
        <v>1484</v>
      </c>
      <c r="J57" s="47">
        <v>1445</v>
      </c>
      <c r="K57" s="19">
        <v>39</v>
      </c>
      <c r="L57" s="19">
        <v>36</v>
      </c>
      <c r="M57" s="42">
        <v>8.31</v>
      </c>
      <c r="N57" s="42">
        <v>3.324</v>
      </c>
      <c r="O57" s="42">
        <v>11.634</v>
      </c>
      <c r="P57" s="43"/>
      <c r="Q57" s="43"/>
    </row>
    <row r="58" ht="16.5" customHeight="1" spans="1:17">
      <c r="A58" s="19" t="s">
        <v>3260</v>
      </c>
      <c r="B58" s="25">
        <v>6</v>
      </c>
      <c r="C58" s="18" t="s">
        <v>4821</v>
      </c>
      <c r="D58" s="18" t="s">
        <v>4822</v>
      </c>
      <c r="E58" s="18" t="s">
        <v>4823</v>
      </c>
      <c r="F58" s="18" t="s">
        <v>4824</v>
      </c>
      <c r="G58" s="18" t="s">
        <v>4825</v>
      </c>
      <c r="H58" s="18" t="s">
        <v>4826</v>
      </c>
      <c r="I58" s="47">
        <v>1555</v>
      </c>
      <c r="J58" s="47">
        <v>1511</v>
      </c>
      <c r="K58" s="19">
        <v>44</v>
      </c>
      <c r="L58" s="19">
        <v>36</v>
      </c>
      <c r="M58" s="42">
        <v>22.16</v>
      </c>
      <c r="N58" s="42">
        <v>8.864</v>
      </c>
      <c r="O58" s="42">
        <v>31.024</v>
      </c>
      <c r="P58" s="43"/>
      <c r="Q58" s="43"/>
    </row>
    <row r="59" ht="16.5" customHeight="1" spans="1:17">
      <c r="A59" s="19" t="s">
        <v>4293</v>
      </c>
      <c r="B59" s="25">
        <v>6</v>
      </c>
      <c r="C59" s="18" t="s">
        <v>2248</v>
      </c>
      <c r="D59" s="18" t="s">
        <v>4827</v>
      </c>
      <c r="E59" s="18" t="s">
        <v>4828</v>
      </c>
      <c r="F59" s="18" t="s">
        <v>2723</v>
      </c>
      <c r="G59" s="18" t="s">
        <v>3261</v>
      </c>
      <c r="H59" s="18" t="s">
        <v>4829</v>
      </c>
      <c r="I59" s="47">
        <v>1511</v>
      </c>
      <c r="J59" s="47">
        <v>1465</v>
      </c>
      <c r="K59" s="19">
        <v>46</v>
      </c>
      <c r="L59" s="19">
        <v>36</v>
      </c>
      <c r="M59" s="42">
        <v>27.7</v>
      </c>
      <c r="N59" s="42">
        <v>11.08</v>
      </c>
      <c r="O59" s="42">
        <v>38.78</v>
      </c>
      <c r="P59" s="43"/>
      <c r="Q59" s="43"/>
    </row>
    <row r="60" ht="16.5" customHeight="1" spans="1:17">
      <c r="A60" s="19" t="s">
        <v>2218</v>
      </c>
      <c r="B60" s="25">
        <v>6</v>
      </c>
      <c r="C60" s="18" t="s">
        <v>4830</v>
      </c>
      <c r="D60" s="18" t="s">
        <v>4831</v>
      </c>
      <c r="E60" s="18" t="s">
        <v>4832</v>
      </c>
      <c r="F60" s="18" t="s">
        <v>4833</v>
      </c>
      <c r="G60" s="18" t="s">
        <v>4834</v>
      </c>
      <c r="H60" s="18" t="s">
        <v>4835</v>
      </c>
      <c r="I60" s="47">
        <v>1309</v>
      </c>
      <c r="J60" s="47">
        <v>1257</v>
      </c>
      <c r="K60" s="19">
        <v>52</v>
      </c>
      <c r="L60" s="19">
        <v>36</v>
      </c>
      <c r="M60" s="42">
        <v>44.32</v>
      </c>
      <c r="N60" s="42">
        <v>17.728</v>
      </c>
      <c r="O60" s="42">
        <v>62.048</v>
      </c>
      <c r="P60" s="43"/>
      <c r="Q60" s="43"/>
    </row>
    <row r="61" ht="16.5" customHeight="1" spans="1:17">
      <c r="A61" s="19" t="s">
        <v>3904</v>
      </c>
      <c r="B61" s="25">
        <v>6</v>
      </c>
      <c r="C61" s="18" t="s">
        <v>3905</v>
      </c>
      <c r="D61" s="18" t="s">
        <v>3906</v>
      </c>
      <c r="E61" s="18" t="s">
        <v>3907</v>
      </c>
      <c r="F61" s="18" t="s">
        <v>3908</v>
      </c>
      <c r="G61" s="18" t="s">
        <v>3909</v>
      </c>
      <c r="H61" s="18" t="s">
        <v>3910</v>
      </c>
      <c r="I61" s="47">
        <v>1626</v>
      </c>
      <c r="J61" s="47">
        <v>1570</v>
      </c>
      <c r="K61" s="19">
        <v>56</v>
      </c>
      <c r="L61" s="19">
        <v>36</v>
      </c>
      <c r="M61" s="42">
        <v>55.4</v>
      </c>
      <c r="N61" s="42">
        <v>22.16</v>
      </c>
      <c r="O61" s="42">
        <v>77.56</v>
      </c>
      <c r="P61" s="43"/>
      <c r="Q61" s="43"/>
    </row>
    <row r="62" ht="16.5" customHeight="1" spans="1:17">
      <c r="A62" s="19" t="s">
        <v>2246</v>
      </c>
      <c r="B62" s="25">
        <v>6</v>
      </c>
      <c r="C62" s="18" t="s">
        <v>4836</v>
      </c>
      <c r="D62" s="18" t="s">
        <v>4837</v>
      </c>
      <c r="E62" s="18" t="s">
        <v>4838</v>
      </c>
      <c r="F62" s="18" t="s">
        <v>4839</v>
      </c>
      <c r="G62" s="18" t="s">
        <v>4840</v>
      </c>
      <c r="H62" s="18" t="s">
        <v>4841</v>
      </c>
      <c r="I62" s="47">
        <v>1468</v>
      </c>
      <c r="J62" s="47">
        <v>1425</v>
      </c>
      <c r="K62" s="19">
        <v>43</v>
      </c>
      <c r="L62" s="19">
        <v>36</v>
      </c>
      <c r="M62" s="42">
        <v>19.39</v>
      </c>
      <c r="N62" s="42">
        <v>7.756</v>
      </c>
      <c r="O62" s="42">
        <v>27.146</v>
      </c>
      <c r="P62" s="43"/>
      <c r="Q62" s="43"/>
    </row>
    <row r="63" ht="16.5" customHeight="1" spans="1:17">
      <c r="A63" s="19" t="s">
        <v>3583</v>
      </c>
      <c r="B63" s="25">
        <v>6</v>
      </c>
      <c r="C63" s="18" t="s">
        <v>3584</v>
      </c>
      <c r="D63" s="18" t="s">
        <v>3586</v>
      </c>
      <c r="E63" s="18" t="s">
        <v>3612</v>
      </c>
      <c r="F63" s="18" t="s">
        <v>3587</v>
      </c>
      <c r="G63" s="18" t="s">
        <v>3588</v>
      </c>
      <c r="H63" s="18" t="s">
        <v>3589</v>
      </c>
      <c r="I63" s="47">
        <v>467</v>
      </c>
      <c r="J63" s="47">
        <v>430</v>
      </c>
      <c r="K63" s="19">
        <v>37</v>
      </c>
      <c r="L63" s="19">
        <v>36</v>
      </c>
      <c r="M63" s="42">
        <v>2.77</v>
      </c>
      <c r="N63" s="42">
        <v>1.108</v>
      </c>
      <c r="O63" s="42">
        <v>3.878</v>
      </c>
      <c r="P63" s="43"/>
      <c r="Q63" s="43"/>
    </row>
    <row r="64" ht="16.5" customHeight="1" spans="1:17">
      <c r="A64" s="19" t="s">
        <v>3911</v>
      </c>
      <c r="B64" s="25">
        <v>6</v>
      </c>
      <c r="C64" s="18" t="s">
        <v>3585</v>
      </c>
      <c r="D64" s="18" t="s">
        <v>488</v>
      </c>
      <c r="E64" s="18" t="s">
        <v>3912</v>
      </c>
      <c r="F64" s="18" t="s">
        <v>3913</v>
      </c>
      <c r="G64" s="18" t="s">
        <v>3914</v>
      </c>
      <c r="H64" s="18" t="s">
        <v>3915</v>
      </c>
      <c r="I64" s="47">
        <v>1491</v>
      </c>
      <c r="J64" s="47">
        <v>1453</v>
      </c>
      <c r="K64" s="19">
        <v>38</v>
      </c>
      <c r="L64" s="19">
        <v>36</v>
      </c>
      <c r="M64" s="42">
        <v>5.54</v>
      </c>
      <c r="N64" s="42">
        <v>2.216</v>
      </c>
      <c r="O64" s="42">
        <v>7.756</v>
      </c>
      <c r="P64" s="43"/>
      <c r="Q64" s="43"/>
    </row>
    <row r="65" ht="16.5" customHeight="1" spans="1:257">
      <c r="A65" s="72" t="s">
        <v>628</v>
      </c>
      <c r="B65" s="73"/>
      <c r="C65" s="15"/>
      <c r="D65" s="15"/>
      <c r="E65" s="15"/>
      <c r="F65" s="15"/>
      <c r="G65" s="15"/>
      <c r="H65" s="15"/>
      <c r="I65" s="39"/>
      <c r="J65" s="39"/>
      <c r="K65" s="39"/>
      <c r="L65" s="78"/>
      <c r="M65" s="40"/>
      <c r="N65" s="40"/>
      <c r="O65" s="79"/>
      <c r="P65" s="80"/>
      <c r="Q65" s="88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  <c r="IV65" s="86"/>
      <c r="IW65" s="86"/>
    </row>
    <row r="66" ht="16.5" customHeight="1" spans="1:17">
      <c r="A66" s="19" t="s">
        <v>2267</v>
      </c>
      <c r="B66" s="25">
        <v>5</v>
      </c>
      <c r="C66" s="18" t="s">
        <v>4842</v>
      </c>
      <c r="D66" s="18" t="s">
        <v>4843</v>
      </c>
      <c r="E66" s="18" t="s">
        <v>4844</v>
      </c>
      <c r="F66" s="18" t="s">
        <v>4845</v>
      </c>
      <c r="G66" s="18" t="s">
        <v>4846</v>
      </c>
      <c r="H66" s="18"/>
      <c r="I66" s="47">
        <v>1432</v>
      </c>
      <c r="J66" s="47">
        <v>1366</v>
      </c>
      <c r="K66" s="19">
        <v>66</v>
      </c>
      <c r="L66" s="19">
        <v>30</v>
      </c>
      <c r="M66" s="42">
        <v>99.72</v>
      </c>
      <c r="N66" s="42">
        <v>39.888</v>
      </c>
      <c r="O66" s="42">
        <v>139.608</v>
      </c>
      <c r="P66" s="43"/>
      <c r="Q66" s="43"/>
    </row>
    <row r="67" ht="16.5" customHeight="1" spans="1:17">
      <c r="A67" s="19" t="s">
        <v>4536</v>
      </c>
      <c r="B67" s="25">
        <v>5</v>
      </c>
      <c r="C67" s="18" t="s">
        <v>4847</v>
      </c>
      <c r="D67" s="18" t="s">
        <v>4848</v>
      </c>
      <c r="E67" s="18" t="s">
        <v>4849</v>
      </c>
      <c r="F67" s="18" t="s">
        <v>4850</v>
      </c>
      <c r="G67" s="18" t="s">
        <v>4851</v>
      </c>
      <c r="H67" s="18"/>
      <c r="I67" s="47">
        <v>1454</v>
      </c>
      <c r="J67" s="47">
        <v>1394</v>
      </c>
      <c r="K67" s="19">
        <v>60</v>
      </c>
      <c r="L67" s="19">
        <v>30</v>
      </c>
      <c r="M67" s="42">
        <v>83.1</v>
      </c>
      <c r="N67" s="42">
        <v>33.24</v>
      </c>
      <c r="O67" s="42">
        <v>116.34</v>
      </c>
      <c r="P67" s="43"/>
      <c r="Q67" s="43"/>
    </row>
    <row r="68" ht="16.5" customHeight="1" spans="1:17">
      <c r="A68" s="19" t="s">
        <v>2288</v>
      </c>
      <c r="B68" s="25">
        <v>6</v>
      </c>
      <c r="C68" s="18" t="s">
        <v>3274</v>
      </c>
      <c r="D68" s="18" t="s">
        <v>3275</v>
      </c>
      <c r="E68" s="18" t="s">
        <v>3276</v>
      </c>
      <c r="F68" s="18" t="s">
        <v>3277</v>
      </c>
      <c r="G68" s="18" t="s">
        <v>3278</v>
      </c>
      <c r="H68" s="18" t="s">
        <v>3279</v>
      </c>
      <c r="I68" s="47">
        <v>1619</v>
      </c>
      <c r="J68" s="47">
        <v>1571</v>
      </c>
      <c r="K68" s="19">
        <v>48</v>
      </c>
      <c r="L68" s="19">
        <v>36</v>
      </c>
      <c r="M68" s="42">
        <v>33.24</v>
      </c>
      <c r="N68" s="42">
        <v>13.296</v>
      </c>
      <c r="O68" s="42">
        <v>46.536</v>
      </c>
      <c r="P68" s="43"/>
      <c r="Q68" s="43"/>
    </row>
    <row r="69" ht="16.5" customHeight="1" spans="1:17">
      <c r="A69" s="19" t="s">
        <v>4852</v>
      </c>
      <c r="B69" s="25">
        <v>6</v>
      </c>
      <c r="C69" s="18" t="s">
        <v>4853</v>
      </c>
      <c r="D69" s="18" t="s">
        <v>4854</v>
      </c>
      <c r="E69" s="18" t="s">
        <v>4855</v>
      </c>
      <c r="F69" s="18" t="s">
        <v>4856</v>
      </c>
      <c r="G69" s="18" t="s">
        <v>4857</v>
      </c>
      <c r="H69" s="18" t="s">
        <v>4858</v>
      </c>
      <c r="I69" s="47">
        <v>1185</v>
      </c>
      <c r="J69" s="47">
        <v>1148</v>
      </c>
      <c r="K69" s="19">
        <v>37</v>
      </c>
      <c r="L69" s="19">
        <v>36</v>
      </c>
      <c r="M69" s="42">
        <v>2.77</v>
      </c>
      <c r="N69" s="42">
        <v>1.108</v>
      </c>
      <c r="O69" s="42">
        <v>3.878</v>
      </c>
      <c r="P69" s="43"/>
      <c r="Q69" s="43"/>
    </row>
    <row r="70" ht="16.5" customHeight="1" spans="1:17">
      <c r="A70" s="19" t="s">
        <v>2328</v>
      </c>
      <c r="B70" s="25">
        <v>6</v>
      </c>
      <c r="C70" s="18" t="s">
        <v>4859</v>
      </c>
      <c r="D70" s="18" t="s">
        <v>3289</v>
      </c>
      <c r="E70" s="18" t="s">
        <v>3290</v>
      </c>
      <c r="F70" s="18" t="s">
        <v>3291</v>
      </c>
      <c r="G70" s="18" t="s">
        <v>3293</v>
      </c>
      <c r="H70" s="18" t="s">
        <v>4860</v>
      </c>
      <c r="I70" s="47">
        <v>1178</v>
      </c>
      <c r="J70" s="47">
        <v>1139</v>
      </c>
      <c r="K70" s="19">
        <v>39</v>
      </c>
      <c r="L70" s="19">
        <v>36</v>
      </c>
      <c r="M70" s="42">
        <v>8.31</v>
      </c>
      <c r="N70" s="42">
        <v>3.324</v>
      </c>
      <c r="O70" s="42">
        <v>11.634</v>
      </c>
      <c r="P70" s="43"/>
      <c r="Q70" s="43"/>
    </row>
    <row r="71" ht="16.5" customHeight="1" spans="1:17">
      <c r="A71" s="19" t="s">
        <v>3596</v>
      </c>
      <c r="B71" s="25">
        <v>6</v>
      </c>
      <c r="C71" s="18" t="s">
        <v>637</v>
      </c>
      <c r="D71" s="18" t="s">
        <v>684</v>
      </c>
      <c r="E71" s="18" t="s">
        <v>638</v>
      </c>
      <c r="F71" s="18" t="s">
        <v>639</v>
      </c>
      <c r="G71" s="18" t="s">
        <v>640</v>
      </c>
      <c r="H71" s="18" t="s">
        <v>642</v>
      </c>
      <c r="I71" s="47">
        <v>1329</v>
      </c>
      <c r="J71" s="47">
        <v>1292</v>
      </c>
      <c r="K71" s="19">
        <v>37</v>
      </c>
      <c r="L71" s="19">
        <v>36</v>
      </c>
      <c r="M71" s="42">
        <v>2.77</v>
      </c>
      <c r="N71" s="42">
        <v>1.108</v>
      </c>
      <c r="O71" s="42">
        <v>3.878</v>
      </c>
      <c r="P71" s="43"/>
      <c r="Q71" s="43"/>
    </row>
    <row r="72" ht="16.5" customHeight="1" spans="1:17">
      <c r="A72" s="54" t="s">
        <v>671</v>
      </c>
      <c r="B72" s="25">
        <v>6</v>
      </c>
      <c r="C72" s="18" t="s">
        <v>4861</v>
      </c>
      <c r="D72" s="18" t="s">
        <v>4862</v>
      </c>
      <c r="E72" s="18" t="s">
        <v>4863</v>
      </c>
      <c r="F72" s="18" t="s">
        <v>4864</v>
      </c>
      <c r="G72" s="18" t="s">
        <v>2756</v>
      </c>
      <c r="H72" s="18" t="s">
        <v>4865</v>
      </c>
      <c r="I72" s="47">
        <v>1184</v>
      </c>
      <c r="J72" s="47">
        <v>1134</v>
      </c>
      <c r="K72" s="19">
        <v>50</v>
      </c>
      <c r="L72" s="19">
        <v>36</v>
      </c>
      <c r="M72" s="42">
        <v>38.78</v>
      </c>
      <c r="N72" s="42">
        <v>15.512</v>
      </c>
      <c r="O72" s="42">
        <v>54.292</v>
      </c>
      <c r="P72" s="43"/>
      <c r="Q72" s="43"/>
    </row>
    <row r="73" ht="16.5" customHeight="1" spans="1:17">
      <c r="A73" s="54" t="s">
        <v>678</v>
      </c>
      <c r="B73" s="25">
        <v>6</v>
      </c>
      <c r="C73" s="18" t="s">
        <v>4866</v>
      </c>
      <c r="D73" s="18" t="s">
        <v>4867</v>
      </c>
      <c r="E73" s="18" t="s">
        <v>683</v>
      </c>
      <c r="F73" s="18" t="s">
        <v>4868</v>
      </c>
      <c r="G73" s="18" t="s">
        <v>4869</v>
      </c>
      <c r="H73" s="18" t="s">
        <v>4870</v>
      </c>
      <c r="I73" s="47">
        <v>1158</v>
      </c>
      <c r="J73" s="47">
        <v>1116</v>
      </c>
      <c r="K73" s="19">
        <v>42</v>
      </c>
      <c r="L73" s="19">
        <v>36</v>
      </c>
      <c r="M73" s="42">
        <v>16.62</v>
      </c>
      <c r="N73" s="42">
        <v>6.648</v>
      </c>
      <c r="O73" s="42">
        <v>23.268</v>
      </c>
      <c r="P73" s="43"/>
      <c r="Q73" s="43"/>
    </row>
    <row r="74" ht="16.5" customHeight="1" spans="1:17">
      <c r="A74" s="54" t="s">
        <v>4314</v>
      </c>
      <c r="B74" s="25">
        <v>6</v>
      </c>
      <c r="C74" s="18" t="s">
        <v>4871</v>
      </c>
      <c r="D74" s="18" t="s">
        <v>4872</v>
      </c>
      <c r="E74" s="18" t="s">
        <v>4873</v>
      </c>
      <c r="F74" s="18" t="s">
        <v>4874</v>
      </c>
      <c r="G74" s="18" t="s">
        <v>4875</v>
      </c>
      <c r="H74" s="18" t="s">
        <v>4876</v>
      </c>
      <c r="I74" s="47">
        <v>787</v>
      </c>
      <c r="J74" s="47">
        <v>747</v>
      </c>
      <c r="K74" s="19">
        <v>40</v>
      </c>
      <c r="L74" s="19">
        <v>36</v>
      </c>
      <c r="M74" s="42">
        <v>11.08</v>
      </c>
      <c r="N74" s="42">
        <v>4.432</v>
      </c>
      <c r="O74" s="42">
        <v>15.512</v>
      </c>
      <c r="P74" s="43"/>
      <c r="Q74" s="43"/>
    </row>
    <row r="75" ht="16.5" customHeight="1" spans="1:17">
      <c r="A75" s="54" t="s">
        <v>2404</v>
      </c>
      <c r="B75" s="25">
        <v>6</v>
      </c>
      <c r="C75" s="18" t="s">
        <v>4877</v>
      </c>
      <c r="D75" s="18" t="s">
        <v>4878</v>
      </c>
      <c r="E75" s="18" t="s">
        <v>4879</v>
      </c>
      <c r="F75" s="18" t="s">
        <v>4880</v>
      </c>
      <c r="G75" s="18" t="s">
        <v>4881</v>
      </c>
      <c r="H75" s="18" t="s">
        <v>4882</v>
      </c>
      <c r="I75" s="47">
        <v>1509</v>
      </c>
      <c r="J75" s="47">
        <v>1468</v>
      </c>
      <c r="K75" s="19">
        <v>41</v>
      </c>
      <c r="L75" s="19">
        <v>36</v>
      </c>
      <c r="M75" s="42">
        <v>13.85</v>
      </c>
      <c r="N75" s="42">
        <v>5.54</v>
      </c>
      <c r="O75" s="42">
        <v>19.39</v>
      </c>
      <c r="P75" s="43"/>
      <c r="Q75" s="43"/>
    </row>
    <row r="76" ht="16.5" customHeight="1" spans="1:257">
      <c r="A76" s="72" t="s">
        <v>4554</v>
      </c>
      <c r="B76" s="73"/>
      <c r="C76" s="15"/>
      <c r="D76" s="15"/>
      <c r="E76" s="15"/>
      <c r="F76" s="15"/>
      <c r="G76" s="15"/>
      <c r="H76" s="15"/>
      <c r="I76" s="39"/>
      <c r="J76" s="39"/>
      <c r="K76" s="39"/>
      <c r="L76" s="78"/>
      <c r="M76" s="40"/>
      <c r="N76" s="40"/>
      <c r="O76" s="79"/>
      <c r="P76" s="80"/>
      <c r="Q76" s="88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</row>
    <row r="77" ht="16.5" customHeight="1" spans="1:17">
      <c r="A77" s="19" t="s">
        <v>4883</v>
      </c>
      <c r="B77" s="23">
        <v>6</v>
      </c>
      <c r="C77" s="18" t="s">
        <v>4556</v>
      </c>
      <c r="D77" s="18" t="s">
        <v>4557</v>
      </c>
      <c r="E77" s="18" t="s">
        <v>4558</v>
      </c>
      <c r="F77" s="18" t="s">
        <v>4559</v>
      </c>
      <c r="G77" s="18" t="s">
        <v>4560</v>
      </c>
      <c r="H77" s="18" t="s">
        <v>4561</v>
      </c>
      <c r="I77" s="16">
        <v>1483</v>
      </c>
      <c r="J77" s="16">
        <v>1440</v>
      </c>
      <c r="K77" s="19">
        <v>43</v>
      </c>
      <c r="L77" s="19">
        <v>36</v>
      </c>
      <c r="M77" s="42">
        <v>19.39</v>
      </c>
      <c r="N77" s="42">
        <v>7.756</v>
      </c>
      <c r="O77" s="42">
        <v>27.146</v>
      </c>
      <c r="P77" s="43"/>
      <c r="Q77" s="43"/>
    </row>
    <row r="78" ht="16.5" customHeight="1" spans="1:17">
      <c r="A78" s="19" t="s">
        <v>4884</v>
      </c>
      <c r="B78" s="23">
        <v>6</v>
      </c>
      <c r="C78" s="18" t="s">
        <v>4885</v>
      </c>
      <c r="D78" s="18" t="s">
        <v>4886</v>
      </c>
      <c r="E78" s="18" t="s">
        <v>4887</v>
      </c>
      <c r="F78" s="18" t="s">
        <v>4888</v>
      </c>
      <c r="G78" s="18" t="s">
        <v>4889</v>
      </c>
      <c r="H78" s="18" t="s">
        <v>4890</v>
      </c>
      <c r="I78" s="16">
        <v>1613</v>
      </c>
      <c r="J78" s="16">
        <v>1532</v>
      </c>
      <c r="K78" s="19">
        <v>81</v>
      </c>
      <c r="L78" s="19">
        <v>36</v>
      </c>
      <c r="M78" s="42">
        <v>124.65</v>
      </c>
      <c r="N78" s="42">
        <v>49.86</v>
      </c>
      <c r="O78" s="42">
        <v>174.51</v>
      </c>
      <c r="P78" s="43"/>
      <c r="Q78" s="43"/>
    </row>
    <row r="79" ht="16.5" customHeight="1" spans="1:17">
      <c r="A79" s="19" t="s">
        <v>4891</v>
      </c>
      <c r="B79" s="23">
        <v>6</v>
      </c>
      <c r="C79" s="18" t="s">
        <v>4892</v>
      </c>
      <c r="D79" s="18" t="s">
        <v>4893</v>
      </c>
      <c r="E79" s="18" t="s">
        <v>4894</v>
      </c>
      <c r="F79" s="18" t="s">
        <v>4895</v>
      </c>
      <c r="G79" s="18" t="s">
        <v>4896</v>
      </c>
      <c r="H79" s="18" t="s">
        <v>4897</v>
      </c>
      <c r="I79" s="16">
        <v>1849</v>
      </c>
      <c r="J79" s="16">
        <v>1798</v>
      </c>
      <c r="K79" s="19">
        <v>51</v>
      </c>
      <c r="L79" s="19">
        <v>36</v>
      </c>
      <c r="M79" s="42">
        <v>41.55</v>
      </c>
      <c r="N79" s="42">
        <v>16.62</v>
      </c>
      <c r="O79" s="42">
        <v>58.17</v>
      </c>
      <c r="P79" s="43"/>
      <c r="Q79" s="43"/>
    </row>
    <row r="80" ht="16.5" customHeight="1" spans="1:17">
      <c r="A80" s="19" t="s">
        <v>4898</v>
      </c>
      <c r="B80" s="23">
        <v>6</v>
      </c>
      <c r="C80" s="18" t="s">
        <v>4899</v>
      </c>
      <c r="D80" s="18" t="s">
        <v>4900</v>
      </c>
      <c r="E80" s="18" t="s">
        <v>4901</v>
      </c>
      <c r="F80" s="18" t="s">
        <v>4902</v>
      </c>
      <c r="G80" s="18" t="s">
        <v>4903</v>
      </c>
      <c r="H80" s="18" t="s">
        <v>4904</v>
      </c>
      <c r="I80" s="16">
        <v>1885</v>
      </c>
      <c r="J80" s="16">
        <v>1797</v>
      </c>
      <c r="K80" s="19">
        <v>88</v>
      </c>
      <c r="L80" s="19">
        <v>36</v>
      </c>
      <c r="M80" s="42">
        <v>144.04</v>
      </c>
      <c r="N80" s="42">
        <v>57.616</v>
      </c>
      <c r="O80" s="42">
        <v>201.656</v>
      </c>
      <c r="P80" s="43"/>
      <c r="Q80" s="43"/>
    </row>
    <row r="81" ht="16.5" customHeight="1" spans="1:17">
      <c r="A81" s="19" t="s">
        <v>4905</v>
      </c>
      <c r="B81" s="23">
        <v>6</v>
      </c>
      <c r="C81" s="18" t="s">
        <v>4906</v>
      </c>
      <c r="D81" s="18" t="s">
        <v>4907</v>
      </c>
      <c r="E81" s="18" t="s">
        <v>4908</v>
      </c>
      <c r="F81" s="18" t="s">
        <v>4909</v>
      </c>
      <c r="G81" s="18" t="s">
        <v>4910</v>
      </c>
      <c r="H81" s="18" t="s">
        <v>4911</v>
      </c>
      <c r="I81" s="16">
        <v>1028</v>
      </c>
      <c r="J81" s="16">
        <v>970</v>
      </c>
      <c r="K81" s="19">
        <v>58</v>
      </c>
      <c r="L81" s="19">
        <v>36</v>
      </c>
      <c r="M81" s="42">
        <v>60.94</v>
      </c>
      <c r="N81" s="42">
        <v>24.376</v>
      </c>
      <c r="O81" s="42">
        <v>85.316</v>
      </c>
      <c r="P81" s="43"/>
      <c r="Q81" s="43"/>
    </row>
    <row r="82" ht="16.5" customHeight="1" spans="1:17">
      <c r="A82" s="19" t="s">
        <v>4912</v>
      </c>
      <c r="B82" s="23">
        <v>6</v>
      </c>
      <c r="C82" s="18" t="s">
        <v>4913</v>
      </c>
      <c r="D82" s="18" t="s">
        <v>4914</v>
      </c>
      <c r="E82" s="18" t="s">
        <v>4915</v>
      </c>
      <c r="F82" s="18" t="s">
        <v>4916</v>
      </c>
      <c r="G82" s="18" t="s">
        <v>4917</v>
      </c>
      <c r="H82" s="18" t="s">
        <v>4918</v>
      </c>
      <c r="I82" s="16">
        <v>1757</v>
      </c>
      <c r="J82" s="16">
        <v>1695</v>
      </c>
      <c r="K82" s="19">
        <v>62</v>
      </c>
      <c r="L82" s="19">
        <v>36</v>
      </c>
      <c r="M82" s="42">
        <v>72.02</v>
      </c>
      <c r="N82" s="42">
        <v>28.808</v>
      </c>
      <c r="O82" s="42">
        <v>100.828</v>
      </c>
      <c r="P82" s="43"/>
      <c r="Q82" s="43"/>
    </row>
    <row r="83" ht="16.5" customHeight="1" spans="1:17">
      <c r="A83" s="19" t="s">
        <v>4919</v>
      </c>
      <c r="B83" s="23">
        <v>6</v>
      </c>
      <c r="C83" s="18" t="s">
        <v>4920</v>
      </c>
      <c r="D83" s="18" t="s">
        <v>4528</v>
      </c>
      <c r="E83" s="18" t="s">
        <v>4921</v>
      </c>
      <c r="F83" s="18" t="s">
        <v>4922</v>
      </c>
      <c r="G83" s="18" t="s">
        <v>4923</v>
      </c>
      <c r="H83" s="18" t="s">
        <v>4924</v>
      </c>
      <c r="I83" s="16">
        <v>1339</v>
      </c>
      <c r="J83" s="16">
        <v>1302</v>
      </c>
      <c r="K83" s="19">
        <v>37</v>
      </c>
      <c r="L83" s="19">
        <v>36</v>
      </c>
      <c r="M83" s="42">
        <v>2.77</v>
      </c>
      <c r="N83" s="42">
        <v>1.108</v>
      </c>
      <c r="O83" s="42">
        <v>3.878</v>
      </c>
      <c r="P83" s="43"/>
      <c r="Q83" s="43"/>
    </row>
    <row r="84" ht="16.5" customHeight="1" spans="1:17">
      <c r="A84" s="19" t="s">
        <v>4562</v>
      </c>
      <c r="B84" s="23">
        <v>6</v>
      </c>
      <c r="C84" s="18" t="s">
        <v>4925</v>
      </c>
      <c r="D84" s="18" t="s">
        <v>4926</v>
      </c>
      <c r="E84" s="18" t="s">
        <v>4927</v>
      </c>
      <c r="F84" s="18" t="s">
        <v>4928</v>
      </c>
      <c r="G84" s="18" t="s">
        <v>4929</v>
      </c>
      <c r="H84" s="18" t="s">
        <v>4930</v>
      </c>
      <c r="I84" s="19">
        <v>570</v>
      </c>
      <c r="J84" s="19">
        <v>530</v>
      </c>
      <c r="K84" s="19">
        <v>40</v>
      </c>
      <c r="L84" s="19">
        <v>36</v>
      </c>
      <c r="M84" s="42">
        <v>11.08</v>
      </c>
      <c r="N84" s="42">
        <v>4.432</v>
      </c>
      <c r="O84" s="42">
        <v>15.512</v>
      </c>
      <c r="P84" s="43"/>
      <c r="Q84" s="43"/>
    </row>
    <row r="85" ht="16.5" customHeight="1" spans="1:17">
      <c r="A85" s="19" t="s">
        <v>4576</v>
      </c>
      <c r="B85" s="23">
        <v>6</v>
      </c>
      <c r="C85" s="18" t="s">
        <v>4570</v>
      </c>
      <c r="D85" s="18" t="s">
        <v>4571</v>
      </c>
      <c r="E85" s="18" t="s">
        <v>4572</v>
      </c>
      <c r="F85" s="18" t="s">
        <v>4573</v>
      </c>
      <c r="G85" s="18" t="s">
        <v>4574</v>
      </c>
      <c r="H85" s="18" t="s">
        <v>4575</v>
      </c>
      <c r="I85" s="19">
        <v>280</v>
      </c>
      <c r="J85" s="19">
        <v>230</v>
      </c>
      <c r="K85" s="19">
        <v>50</v>
      </c>
      <c r="L85" s="19">
        <v>36</v>
      </c>
      <c r="M85" s="42">
        <v>38.78</v>
      </c>
      <c r="N85" s="42">
        <v>15.512</v>
      </c>
      <c r="O85" s="42">
        <v>54.292</v>
      </c>
      <c r="P85" s="43"/>
      <c r="Q85" s="43"/>
    </row>
    <row r="86" ht="16.5" customHeight="1" spans="1:17">
      <c r="A86" s="19" t="s">
        <v>4931</v>
      </c>
      <c r="B86" s="23">
        <v>6</v>
      </c>
      <c r="C86" s="18" t="s">
        <v>4932</v>
      </c>
      <c r="D86" s="18" t="s">
        <v>4933</v>
      </c>
      <c r="E86" s="18" t="s">
        <v>4934</v>
      </c>
      <c r="F86" s="18" t="s">
        <v>4935</v>
      </c>
      <c r="G86" s="18" t="s">
        <v>4936</v>
      </c>
      <c r="H86" s="18" t="s">
        <v>4937</v>
      </c>
      <c r="I86" s="19">
        <v>1794</v>
      </c>
      <c r="J86" s="19">
        <v>1743</v>
      </c>
      <c r="K86" s="19">
        <v>51</v>
      </c>
      <c r="L86" s="19">
        <v>36</v>
      </c>
      <c r="M86" s="42">
        <v>41.55</v>
      </c>
      <c r="N86" s="42">
        <v>16.62</v>
      </c>
      <c r="O86" s="42">
        <v>58.17</v>
      </c>
      <c r="P86" s="43"/>
      <c r="Q86" s="43"/>
    </row>
    <row r="87" ht="16.5" customHeight="1" spans="1:17">
      <c r="A87" s="19" t="s">
        <v>4938</v>
      </c>
      <c r="B87" s="23">
        <v>6</v>
      </c>
      <c r="C87" s="18" t="s">
        <v>4939</v>
      </c>
      <c r="D87" s="18" t="s">
        <v>4940</v>
      </c>
      <c r="E87" s="18" t="s">
        <v>4941</v>
      </c>
      <c r="F87" s="18" t="s">
        <v>4942</v>
      </c>
      <c r="G87" s="18" t="s">
        <v>4943</v>
      </c>
      <c r="H87" s="18" t="s">
        <v>4944</v>
      </c>
      <c r="I87" s="19">
        <v>2024</v>
      </c>
      <c r="J87" s="19">
        <v>1979</v>
      </c>
      <c r="K87" s="19">
        <v>45</v>
      </c>
      <c r="L87" s="19">
        <v>36</v>
      </c>
      <c r="M87" s="42">
        <v>24.93</v>
      </c>
      <c r="N87" s="42">
        <v>9.972</v>
      </c>
      <c r="O87" s="42">
        <v>34.902</v>
      </c>
      <c r="P87" s="43"/>
      <c r="Q87" s="43"/>
    </row>
    <row r="88" ht="16.5" customHeight="1" spans="1:17">
      <c r="A88" s="19" t="s">
        <v>4589</v>
      </c>
      <c r="B88" s="23">
        <v>6</v>
      </c>
      <c r="C88" s="18" t="s">
        <v>4590</v>
      </c>
      <c r="D88" s="18" t="s">
        <v>4591</v>
      </c>
      <c r="E88" s="18" t="s">
        <v>4592</v>
      </c>
      <c r="F88" s="18" t="s">
        <v>4593</v>
      </c>
      <c r="G88" s="18" t="s">
        <v>4594</v>
      </c>
      <c r="H88" s="18" t="s">
        <v>4595</v>
      </c>
      <c r="I88" s="19">
        <v>1674</v>
      </c>
      <c r="J88" s="19">
        <v>1616</v>
      </c>
      <c r="K88" s="19">
        <v>58</v>
      </c>
      <c r="L88" s="19">
        <v>36</v>
      </c>
      <c r="M88" s="42">
        <v>60.94</v>
      </c>
      <c r="N88" s="42">
        <v>24.376</v>
      </c>
      <c r="O88" s="42">
        <v>85.316</v>
      </c>
      <c r="P88" s="43"/>
      <c r="Q88" s="43"/>
    </row>
    <row r="89" ht="16.5" customHeight="1" spans="1:17">
      <c r="A89" s="19" t="s">
        <v>4945</v>
      </c>
      <c r="B89" s="23">
        <v>6</v>
      </c>
      <c r="C89" s="18" t="s">
        <v>4946</v>
      </c>
      <c r="D89" s="18" t="s">
        <v>4947</v>
      </c>
      <c r="E89" s="18" t="s">
        <v>4948</v>
      </c>
      <c r="F89" s="18" t="s">
        <v>4949</v>
      </c>
      <c r="G89" s="18" t="s">
        <v>4950</v>
      </c>
      <c r="H89" s="18" t="s">
        <v>4951</v>
      </c>
      <c r="I89" s="19">
        <v>1688</v>
      </c>
      <c r="J89" s="19">
        <v>1626</v>
      </c>
      <c r="K89" s="19">
        <v>62</v>
      </c>
      <c r="L89" s="19">
        <v>36</v>
      </c>
      <c r="M89" s="42">
        <v>72.02</v>
      </c>
      <c r="N89" s="42">
        <v>28.808</v>
      </c>
      <c r="O89" s="42">
        <v>100.828</v>
      </c>
      <c r="P89" s="43"/>
      <c r="Q89" s="43"/>
    </row>
    <row r="90" ht="16.5" customHeight="1" spans="1:257">
      <c r="A90" s="72" t="s">
        <v>125</v>
      </c>
      <c r="B90" s="73"/>
      <c r="C90" s="15"/>
      <c r="D90" s="15"/>
      <c r="E90" s="15"/>
      <c r="F90" s="15"/>
      <c r="G90" s="15"/>
      <c r="H90" s="15"/>
      <c r="I90" s="39"/>
      <c r="J90" s="39"/>
      <c r="K90" s="39"/>
      <c r="L90" s="78"/>
      <c r="M90" s="40"/>
      <c r="N90" s="40"/>
      <c r="O90" s="79"/>
      <c r="P90" s="80"/>
      <c r="Q90" s="88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  <c r="IW90" s="86"/>
    </row>
    <row r="91" ht="16.5" customHeight="1" spans="1:17">
      <c r="A91" s="19" t="s">
        <v>4596</v>
      </c>
      <c r="B91" s="23">
        <v>5</v>
      </c>
      <c r="C91" s="18" t="s">
        <v>4952</v>
      </c>
      <c r="D91" s="18" t="s">
        <v>4953</v>
      </c>
      <c r="E91" s="18" t="s">
        <v>4954</v>
      </c>
      <c r="F91" s="18" t="s">
        <v>4955</v>
      </c>
      <c r="G91" s="18" t="s">
        <v>4956</v>
      </c>
      <c r="H91" s="23"/>
      <c r="I91" s="19">
        <v>367</v>
      </c>
      <c r="J91" s="19">
        <v>326</v>
      </c>
      <c r="K91" s="19">
        <v>41</v>
      </c>
      <c r="L91" s="19">
        <v>30</v>
      </c>
      <c r="M91" s="42">
        <v>30.47</v>
      </c>
      <c r="N91" s="42">
        <v>12.188</v>
      </c>
      <c r="O91" s="42">
        <v>42.658</v>
      </c>
      <c r="P91" s="43"/>
      <c r="Q91" s="43"/>
    </row>
    <row r="92" ht="16.5" customHeight="1" spans="1:257">
      <c r="A92" s="72" t="s">
        <v>157</v>
      </c>
      <c r="B92" s="73"/>
      <c r="C92" s="15"/>
      <c r="D92" s="15"/>
      <c r="E92" s="15"/>
      <c r="F92" s="15"/>
      <c r="G92" s="15"/>
      <c r="H92" s="15"/>
      <c r="I92" s="39"/>
      <c r="J92" s="39"/>
      <c r="K92" s="39"/>
      <c r="L92" s="78"/>
      <c r="M92" s="40"/>
      <c r="N92" s="40"/>
      <c r="O92" s="79"/>
      <c r="P92" s="80"/>
      <c r="Q92" s="88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  <c r="IW92" s="86"/>
    </row>
    <row r="93" ht="16.5" customHeight="1" spans="1:17">
      <c r="A93" s="19" t="s">
        <v>4957</v>
      </c>
      <c r="B93" s="23">
        <v>5</v>
      </c>
      <c r="C93" s="18" t="s">
        <v>4958</v>
      </c>
      <c r="D93" s="18" t="s">
        <v>4959</v>
      </c>
      <c r="E93" s="18" t="s">
        <v>4960</v>
      </c>
      <c r="F93" s="18" t="s">
        <v>4961</v>
      </c>
      <c r="G93" s="18" t="s">
        <v>4962</v>
      </c>
      <c r="H93" s="23"/>
      <c r="I93" s="16">
        <v>144</v>
      </c>
      <c r="J93" s="16">
        <v>113</v>
      </c>
      <c r="K93" s="19">
        <v>31</v>
      </c>
      <c r="L93" s="19">
        <v>30</v>
      </c>
      <c r="M93" s="42">
        <v>2.77</v>
      </c>
      <c r="N93" s="42">
        <v>1.108</v>
      </c>
      <c r="O93" s="42">
        <v>3.878</v>
      </c>
      <c r="P93" s="43"/>
      <c r="Q93" s="43"/>
    </row>
    <row r="94" ht="16.5" customHeight="1" spans="1:17">
      <c r="A94" s="19" t="s">
        <v>185</v>
      </c>
      <c r="B94" s="23">
        <v>5</v>
      </c>
      <c r="C94" s="18" t="s">
        <v>4963</v>
      </c>
      <c r="D94" s="18" t="s">
        <v>4964</v>
      </c>
      <c r="E94" s="18" t="s">
        <v>4965</v>
      </c>
      <c r="F94" s="18" t="s">
        <v>4966</v>
      </c>
      <c r="G94" s="18" t="s">
        <v>4967</v>
      </c>
      <c r="H94" s="23"/>
      <c r="I94" s="16">
        <v>945</v>
      </c>
      <c r="J94" s="16">
        <v>901</v>
      </c>
      <c r="K94" s="19">
        <v>44</v>
      </c>
      <c r="L94" s="19">
        <v>30</v>
      </c>
      <c r="M94" s="42">
        <v>38.78</v>
      </c>
      <c r="N94" s="42">
        <v>15.512</v>
      </c>
      <c r="O94" s="42">
        <v>54.292</v>
      </c>
      <c r="P94" s="43"/>
      <c r="Q94" s="43"/>
    </row>
    <row r="95" ht="16.5" customHeight="1" spans="1:257">
      <c r="A95" s="72" t="s">
        <v>204</v>
      </c>
      <c r="B95" s="73"/>
      <c r="C95" s="15"/>
      <c r="D95" s="15"/>
      <c r="E95" s="15"/>
      <c r="F95" s="15"/>
      <c r="G95" s="15"/>
      <c r="H95" s="15"/>
      <c r="I95" s="39"/>
      <c r="J95" s="39"/>
      <c r="K95" s="39"/>
      <c r="L95" s="78"/>
      <c r="M95" s="40"/>
      <c r="N95" s="40"/>
      <c r="O95" s="79"/>
      <c r="P95" s="80"/>
      <c r="Q95" s="88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  <c r="IW95" s="86"/>
    </row>
    <row r="96" ht="16.5" customHeight="1" spans="1:17">
      <c r="A96" s="19" t="s">
        <v>2411</v>
      </c>
      <c r="B96" s="23">
        <v>5</v>
      </c>
      <c r="C96" s="18" t="s">
        <v>3358</v>
      </c>
      <c r="D96" s="18" t="s">
        <v>3359</v>
      </c>
      <c r="E96" s="18" t="s">
        <v>3360</v>
      </c>
      <c r="F96" s="18" t="s">
        <v>3361</v>
      </c>
      <c r="G96" s="18" t="s">
        <v>3363</v>
      </c>
      <c r="H96" s="18"/>
      <c r="I96" s="19">
        <v>168</v>
      </c>
      <c r="J96" s="19">
        <v>101</v>
      </c>
      <c r="K96" s="19">
        <v>67</v>
      </c>
      <c r="L96" s="19">
        <v>30</v>
      </c>
      <c r="M96" s="42">
        <v>102.49</v>
      </c>
      <c r="N96" s="42">
        <v>40.996</v>
      </c>
      <c r="O96" s="42">
        <v>143.486</v>
      </c>
      <c r="P96" s="43"/>
      <c r="Q96" s="43"/>
    </row>
    <row r="97" ht="16.5" customHeight="1" spans="1:17">
      <c r="A97" s="19" t="s">
        <v>4968</v>
      </c>
      <c r="B97" s="23">
        <v>6</v>
      </c>
      <c r="C97" s="18" t="s">
        <v>3618</v>
      </c>
      <c r="D97" s="18" t="s">
        <v>3619</v>
      </c>
      <c r="E97" s="18" t="s">
        <v>3620</v>
      </c>
      <c r="F97" s="18" t="s">
        <v>3621</v>
      </c>
      <c r="G97" s="18" t="s">
        <v>3622</v>
      </c>
      <c r="H97" s="18" t="s">
        <v>3623</v>
      </c>
      <c r="I97" s="19">
        <v>1477</v>
      </c>
      <c r="J97" s="19">
        <v>1438</v>
      </c>
      <c r="K97" s="19">
        <v>39</v>
      </c>
      <c r="L97" s="19">
        <v>36</v>
      </c>
      <c r="M97" s="42">
        <v>8.31</v>
      </c>
      <c r="N97" s="42">
        <v>3.324</v>
      </c>
      <c r="O97" s="42">
        <v>11.634</v>
      </c>
      <c r="P97" s="43"/>
      <c r="Q97" s="43"/>
    </row>
    <row r="98" ht="16.5" customHeight="1" spans="1:17">
      <c r="A98" s="19" t="s">
        <v>2738</v>
      </c>
      <c r="B98" s="23">
        <v>6</v>
      </c>
      <c r="C98" s="18" t="s">
        <v>4969</v>
      </c>
      <c r="D98" s="18" t="s">
        <v>4970</v>
      </c>
      <c r="E98" s="18" t="s">
        <v>4971</v>
      </c>
      <c r="F98" s="18" t="s">
        <v>4863</v>
      </c>
      <c r="G98" s="18" t="s">
        <v>4972</v>
      </c>
      <c r="H98" s="18" t="s">
        <v>4973</v>
      </c>
      <c r="I98" s="19">
        <v>1407</v>
      </c>
      <c r="J98" s="19">
        <v>1342</v>
      </c>
      <c r="K98" s="19">
        <v>65</v>
      </c>
      <c r="L98" s="19">
        <v>36</v>
      </c>
      <c r="M98" s="42">
        <v>80.33</v>
      </c>
      <c r="N98" s="42">
        <v>32.132</v>
      </c>
      <c r="O98" s="42">
        <v>112.462</v>
      </c>
      <c r="P98" s="43"/>
      <c r="Q98" s="43"/>
    </row>
    <row r="99" ht="16.5" customHeight="1" spans="1:17">
      <c r="A99" s="19" t="s">
        <v>3304</v>
      </c>
      <c r="B99" s="23">
        <v>6</v>
      </c>
      <c r="C99" s="18" t="s">
        <v>4974</v>
      </c>
      <c r="D99" s="18" t="s">
        <v>4975</v>
      </c>
      <c r="E99" s="18" t="s">
        <v>4976</v>
      </c>
      <c r="F99" s="18" t="s">
        <v>4977</v>
      </c>
      <c r="G99" s="18" t="s">
        <v>4978</v>
      </c>
      <c r="H99" s="18" t="s">
        <v>4979</v>
      </c>
      <c r="I99" s="19">
        <v>1680</v>
      </c>
      <c r="J99" s="19">
        <v>1604</v>
      </c>
      <c r="K99" s="19">
        <v>76</v>
      </c>
      <c r="L99" s="19">
        <v>36</v>
      </c>
      <c r="M99" s="42">
        <v>110.8</v>
      </c>
      <c r="N99" s="42">
        <v>44.32</v>
      </c>
      <c r="O99" s="42">
        <v>155.12</v>
      </c>
      <c r="P99" s="43"/>
      <c r="Q99" s="43"/>
    </row>
    <row r="100" ht="16.5" customHeight="1" spans="1:17">
      <c r="A100" s="19" t="s">
        <v>2446</v>
      </c>
      <c r="B100" s="23">
        <v>6</v>
      </c>
      <c r="C100" s="18" t="s">
        <v>4980</v>
      </c>
      <c r="D100" s="18" t="s">
        <v>4981</v>
      </c>
      <c r="E100" s="18" t="s">
        <v>4982</v>
      </c>
      <c r="F100" s="18" t="s">
        <v>4983</v>
      </c>
      <c r="G100" s="18" t="s">
        <v>4984</v>
      </c>
      <c r="H100" s="18" t="s">
        <v>4985</v>
      </c>
      <c r="I100" s="19">
        <v>1075</v>
      </c>
      <c r="J100" s="19">
        <v>1007</v>
      </c>
      <c r="K100" s="19">
        <v>68</v>
      </c>
      <c r="L100" s="19">
        <v>36</v>
      </c>
      <c r="M100" s="42">
        <v>88.64</v>
      </c>
      <c r="N100" s="42">
        <v>35.456</v>
      </c>
      <c r="O100" s="42">
        <v>124.096</v>
      </c>
      <c r="P100" s="43"/>
      <c r="Q100" s="43"/>
    </row>
    <row r="101" ht="16.5" customHeight="1" spans="1:17">
      <c r="A101" s="19" t="s">
        <v>2794</v>
      </c>
      <c r="B101" s="23">
        <v>6</v>
      </c>
      <c r="C101" s="18" t="s">
        <v>4986</v>
      </c>
      <c r="D101" s="18" t="s">
        <v>4987</v>
      </c>
      <c r="E101" s="18" t="s">
        <v>4988</v>
      </c>
      <c r="F101" s="18" t="s">
        <v>4989</v>
      </c>
      <c r="G101" s="18" t="s">
        <v>4990</v>
      </c>
      <c r="H101" s="18" t="s">
        <v>4991</v>
      </c>
      <c r="I101" s="19">
        <v>1314</v>
      </c>
      <c r="J101" s="19">
        <v>1232</v>
      </c>
      <c r="K101" s="19">
        <v>82</v>
      </c>
      <c r="L101" s="19">
        <v>36</v>
      </c>
      <c r="M101" s="42">
        <v>127.42</v>
      </c>
      <c r="N101" s="42">
        <v>50.968</v>
      </c>
      <c r="O101" s="42">
        <v>178.388</v>
      </c>
      <c r="P101" s="43"/>
      <c r="Q101" s="43"/>
    </row>
    <row r="102" ht="16.5" customHeight="1" spans="1:17">
      <c r="A102" s="19" t="s">
        <v>4992</v>
      </c>
      <c r="B102" s="23">
        <v>6</v>
      </c>
      <c r="C102" s="18" t="s">
        <v>4993</v>
      </c>
      <c r="D102" s="18" t="s">
        <v>4994</v>
      </c>
      <c r="E102" s="18" t="s">
        <v>4995</v>
      </c>
      <c r="F102" s="18" t="s">
        <v>4996</v>
      </c>
      <c r="G102" s="18" t="s">
        <v>4997</v>
      </c>
      <c r="H102" s="18" t="s">
        <v>4998</v>
      </c>
      <c r="I102" s="19">
        <v>1442</v>
      </c>
      <c r="J102" s="19">
        <v>1392</v>
      </c>
      <c r="K102" s="19">
        <v>50</v>
      </c>
      <c r="L102" s="19">
        <v>36</v>
      </c>
      <c r="M102" s="42">
        <v>38.78</v>
      </c>
      <c r="N102" s="42">
        <v>15.512</v>
      </c>
      <c r="O102" s="42">
        <v>54.292</v>
      </c>
      <c r="P102" s="43"/>
      <c r="Q102" s="43"/>
    </row>
    <row r="103" ht="16.5" customHeight="1" spans="1:17">
      <c r="A103" s="19" t="s">
        <v>3686</v>
      </c>
      <c r="B103" s="23">
        <v>6</v>
      </c>
      <c r="C103" s="18" t="s">
        <v>4999</v>
      </c>
      <c r="D103" s="18" t="s">
        <v>5000</v>
      </c>
      <c r="E103" s="18" t="s">
        <v>5001</v>
      </c>
      <c r="F103" s="18" t="s">
        <v>5002</v>
      </c>
      <c r="G103" s="18" t="s">
        <v>5003</v>
      </c>
      <c r="H103" s="18" t="s">
        <v>5004</v>
      </c>
      <c r="I103" s="19">
        <v>1476</v>
      </c>
      <c r="J103" s="19">
        <v>1406</v>
      </c>
      <c r="K103" s="19">
        <v>70</v>
      </c>
      <c r="L103" s="19">
        <v>36</v>
      </c>
      <c r="M103" s="42">
        <v>54.3</v>
      </c>
      <c r="N103" s="42">
        <v>21.72</v>
      </c>
      <c r="O103" s="42">
        <v>76.02</v>
      </c>
      <c r="P103" s="43"/>
      <c r="Q103" s="51"/>
    </row>
    <row r="104" ht="16.5" customHeight="1" spans="1:17">
      <c r="A104" s="19" t="s">
        <v>3335</v>
      </c>
      <c r="B104" s="23">
        <v>6</v>
      </c>
      <c r="C104" s="18" t="s">
        <v>5005</v>
      </c>
      <c r="D104" s="18" t="s">
        <v>5006</v>
      </c>
      <c r="E104" s="18" t="s">
        <v>5007</v>
      </c>
      <c r="F104" s="18" t="s">
        <v>5008</v>
      </c>
      <c r="G104" s="18" t="s">
        <v>5009</v>
      </c>
      <c r="H104" s="18" t="s">
        <v>5010</v>
      </c>
      <c r="I104" s="19">
        <v>1519</v>
      </c>
      <c r="J104" s="19">
        <v>1433</v>
      </c>
      <c r="K104" s="19">
        <v>86</v>
      </c>
      <c r="L104" s="19">
        <v>36</v>
      </c>
      <c r="M104" s="42">
        <v>138.5</v>
      </c>
      <c r="N104" s="42">
        <v>55.4</v>
      </c>
      <c r="O104" s="42">
        <v>193.9</v>
      </c>
      <c r="P104" s="43"/>
      <c r="Q104" s="43"/>
    </row>
    <row r="105" ht="16.5" customHeight="1" spans="1:17">
      <c r="A105" s="19" t="s">
        <v>205</v>
      </c>
      <c r="B105" s="23">
        <v>6</v>
      </c>
      <c r="C105" s="18" t="s">
        <v>2838</v>
      </c>
      <c r="D105" s="18" t="s">
        <v>2859</v>
      </c>
      <c r="E105" s="18" t="s">
        <v>2839</v>
      </c>
      <c r="F105" s="18" t="s">
        <v>2840</v>
      </c>
      <c r="G105" s="18" t="s">
        <v>2841</v>
      </c>
      <c r="H105" s="18" t="s">
        <v>2842</v>
      </c>
      <c r="I105" s="19">
        <v>1519</v>
      </c>
      <c r="J105" s="19">
        <v>1437</v>
      </c>
      <c r="K105" s="19">
        <v>82</v>
      </c>
      <c r="L105" s="19">
        <v>36</v>
      </c>
      <c r="M105" s="42">
        <v>127.42</v>
      </c>
      <c r="N105" s="42">
        <v>50.968</v>
      </c>
      <c r="O105" s="42">
        <v>178.388</v>
      </c>
      <c r="P105" s="43"/>
      <c r="Q105" s="43"/>
    </row>
    <row r="106" ht="16.5" customHeight="1" spans="1:17">
      <c r="A106" s="19" t="s">
        <v>3938</v>
      </c>
      <c r="B106" s="23">
        <v>6</v>
      </c>
      <c r="C106" s="18" t="s">
        <v>5011</v>
      </c>
      <c r="D106" s="18" t="s">
        <v>5012</v>
      </c>
      <c r="E106" s="18" t="s">
        <v>5013</v>
      </c>
      <c r="F106" s="18" t="s">
        <v>5014</v>
      </c>
      <c r="G106" s="18" t="s">
        <v>5015</v>
      </c>
      <c r="H106" s="18" t="s">
        <v>5016</v>
      </c>
      <c r="I106" s="19">
        <v>1311</v>
      </c>
      <c r="J106" s="19">
        <v>1263</v>
      </c>
      <c r="K106" s="19">
        <v>48</v>
      </c>
      <c r="L106" s="19">
        <v>36</v>
      </c>
      <c r="M106" s="42">
        <v>33.24</v>
      </c>
      <c r="N106" s="42">
        <v>13.296</v>
      </c>
      <c r="O106" s="42">
        <v>46.536</v>
      </c>
      <c r="P106" s="43"/>
      <c r="Q106" s="43"/>
    </row>
    <row r="107" ht="16.5" customHeight="1" spans="1:17">
      <c r="A107" s="19" t="s">
        <v>4607</v>
      </c>
      <c r="B107" s="23">
        <v>6</v>
      </c>
      <c r="C107" s="18" t="s">
        <v>5017</v>
      </c>
      <c r="D107" s="18" t="s">
        <v>5018</v>
      </c>
      <c r="E107" s="18" t="s">
        <v>5019</v>
      </c>
      <c r="F107" s="18" t="s">
        <v>5020</v>
      </c>
      <c r="G107" s="18" t="s">
        <v>5021</v>
      </c>
      <c r="H107" s="18" t="s">
        <v>5022</v>
      </c>
      <c r="I107" s="19">
        <v>1151</v>
      </c>
      <c r="J107" s="19">
        <v>1100</v>
      </c>
      <c r="K107" s="19">
        <v>51</v>
      </c>
      <c r="L107" s="19">
        <v>36</v>
      </c>
      <c r="M107" s="42">
        <v>41.55</v>
      </c>
      <c r="N107" s="42">
        <v>16.62</v>
      </c>
      <c r="O107" s="42">
        <v>58.17</v>
      </c>
      <c r="P107" s="43"/>
      <c r="Q107" s="43"/>
    </row>
    <row r="108" ht="16.5" customHeight="1" spans="1:17">
      <c r="A108" s="19" t="s">
        <v>3357</v>
      </c>
      <c r="B108" s="23">
        <v>6</v>
      </c>
      <c r="C108" s="18" t="s">
        <v>5023</v>
      </c>
      <c r="D108" s="18" t="s">
        <v>5024</v>
      </c>
      <c r="E108" s="18" t="s">
        <v>5025</v>
      </c>
      <c r="F108" s="18" t="s">
        <v>5026</v>
      </c>
      <c r="G108" s="18" t="s">
        <v>5027</v>
      </c>
      <c r="H108" s="18" t="s">
        <v>5028</v>
      </c>
      <c r="I108" s="19">
        <v>1179</v>
      </c>
      <c r="J108" s="19">
        <v>1126</v>
      </c>
      <c r="K108" s="19">
        <v>53</v>
      </c>
      <c r="L108" s="19">
        <v>36</v>
      </c>
      <c r="M108" s="42">
        <v>47.09</v>
      </c>
      <c r="N108" s="42">
        <v>18.836</v>
      </c>
      <c r="O108" s="42">
        <v>65.926</v>
      </c>
      <c r="P108" s="43"/>
      <c r="Q108" s="43"/>
    </row>
    <row r="109" ht="16.5" customHeight="1" spans="1:257">
      <c r="A109" s="72" t="s">
        <v>213</v>
      </c>
      <c r="B109" s="73"/>
      <c r="C109" s="15"/>
      <c r="D109" s="15"/>
      <c r="E109" s="15"/>
      <c r="F109" s="15"/>
      <c r="G109" s="15"/>
      <c r="H109" s="15"/>
      <c r="I109" s="39"/>
      <c r="J109" s="39"/>
      <c r="K109" s="39"/>
      <c r="L109" s="78"/>
      <c r="M109" s="40"/>
      <c r="N109" s="40"/>
      <c r="O109" s="79"/>
      <c r="P109" s="80"/>
      <c r="Q109" s="88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86"/>
      <c r="BC109" s="86"/>
      <c r="BD109" s="86"/>
      <c r="BE109" s="86"/>
      <c r="BF109" s="86"/>
      <c r="BG109" s="86"/>
      <c r="BH109" s="86"/>
      <c r="BI109" s="86"/>
      <c r="BJ109" s="86"/>
      <c r="BK109" s="86"/>
      <c r="BL109" s="86"/>
      <c r="BM109" s="86"/>
      <c r="BN109" s="86"/>
      <c r="BO109" s="86"/>
      <c r="BP109" s="86"/>
      <c r="BQ109" s="86"/>
      <c r="BR109" s="86"/>
      <c r="BS109" s="86"/>
      <c r="BT109" s="86"/>
      <c r="BU109" s="86"/>
      <c r="BV109" s="86"/>
      <c r="BW109" s="86"/>
      <c r="BX109" s="86"/>
      <c r="BY109" s="86"/>
      <c r="BZ109" s="86"/>
      <c r="CA109" s="86"/>
      <c r="CB109" s="86"/>
      <c r="CC109" s="86"/>
      <c r="CD109" s="86"/>
      <c r="CE109" s="86"/>
      <c r="CF109" s="86"/>
      <c r="CG109" s="86"/>
      <c r="CH109" s="86"/>
      <c r="CI109" s="86"/>
      <c r="CJ109" s="86"/>
      <c r="CK109" s="86"/>
      <c r="CL109" s="86"/>
      <c r="CM109" s="86"/>
      <c r="CN109" s="86"/>
      <c r="CO109" s="86"/>
      <c r="CP109" s="86"/>
      <c r="CQ109" s="86"/>
      <c r="CR109" s="86"/>
      <c r="CS109" s="86"/>
      <c r="CT109" s="86"/>
      <c r="CU109" s="86"/>
      <c r="CV109" s="86"/>
      <c r="CW109" s="86"/>
      <c r="CX109" s="86"/>
      <c r="CY109" s="86"/>
      <c r="CZ109" s="86"/>
      <c r="DA109" s="86"/>
      <c r="DB109" s="86"/>
      <c r="DC109" s="86"/>
      <c r="DD109" s="86"/>
      <c r="DE109" s="86"/>
      <c r="DF109" s="86"/>
      <c r="DG109" s="86"/>
      <c r="DH109" s="86"/>
      <c r="DI109" s="86"/>
      <c r="DJ109" s="86"/>
      <c r="DK109" s="86"/>
      <c r="DL109" s="86"/>
      <c r="DM109" s="86"/>
      <c r="DN109" s="86"/>
      <c r="DO109" s="86"/>
      <c r="DP109" s="86"/>
      <c r="DQ109" s="86"/>
      <c r="DR109" s="86"/>
      <c r="DS109" s="86"/>
      <c r="DT109" s="86"/>
      <c r="DU109" s="86"/>
      <c r="DV109" s="86"/>
      <c r="DW109" s="86"/>
      <c r="DX109" s="86"/>
      <c r="DY109" s="86"/>
      <c r="DZ109" s="86"/>
      <c r="EA109" s="86"/>
      <c r="EB109" s="86"/>
      <c r="EC109" s="86"/>
      <c r="ED109" s="86"/>
      <c r="EE109" s="86"/>
      <c r="EF109" s="86"/>
      <c r="EG109" s="86"/>
      <c r="EH109" s="86"/>
      <c r="EI109" s="86"/>
      <c r="EJ109" s="86"/>
      <c r="EK109" s="86"/>
      <c r="EL109" s="86"/>
      <c r="EM109" s="86"/>
      <c r="EN109" s="86"/>
      <c r="EO109" s="86"/>
      <c r="EP109" s="86"/>
      <c r="EQ109" s="86"/>
      <c r="ER109" s="86"/>
      <c r="ES109" s="86"/>
      <c r="ET109" s="86"/>
      <c r="EU109" s="86"/>
      <c r="EV109" s="86"/>
      <c r="EW109" s="86"/>
      <c r="EX109" s="86"/>
      <c r="EY109" s="86"/>
      <c r="EZ109" s="86"/>
      <c r="FA109" s="86"/>
      <c r="FB109" s="86"/>
      <c r="FC109" s="86"/>
      <c r="FD109" s="86"/>
      <c r="FE109" s="86"/>
      <c r="FF109" s="86"/>
      <c r="FG109" s="86"/>
      <c r="FH109" s="86"/>
      <c r="FI109" s="86"/>
      <c r="FJ109" s="86"/>
      <c r="FK109" s="86"/>
      <c r="FL109" s="86"/>
      <c r="FM109" s="86"/>
      <c r="FN109" s="86"/>
      <c r="FO109" s="86"/>
      <c r="FP109" s="86"/>
      <c r="FQ109" s="86"/>
      <c r="FR109" s="86"/>
      <c r="FS109" s="86"/>
      <c r="FT109" s="86"/>
      <c r="FU109" s="86"/>
      <c r="FV109" s="86"/>
      <c r="FW109" s="86"/>
      <c r="FX109" s="86"/>
      <c r="FY109" s="86"/>
      <c r="FZ109" s="86"/>
      <c r="GA109" s="86"/>
      <c r="GB109" s="86"/>
      <c r="GC109" s="86"/>
      <c r="GD109" s="86"/>
      <c r="GE109" s="86"/>
      <c r="GF109" s="86"/>
      <c r="GG109" s="86"/>
      <c r="GH109" s="86"/>
      <c r="GI109" s="86"/>
      <c r="GJ109" s="86"/>
      <c r="GK109" s="86"/>
      <c r="GL109" s="86"/>
      <c r="GM109" s="86"/>
      <c r="GN109" s="86"/>
      <c r="GO109" s="86"/>
      <c r="GP109" s="86"/>
      <c r="GQ109" s="86"/>
      <c r="GR109" s="86"/>
      <c r="GS109" s="86"/>
      <c r="GT109" s="86"/>
      <c r="GU109" s="86"/>
      <c r="GV109" s="86"/>
      <c r="GW109" s="86"/>
      <c r="GX109" s="86"/>
      <c r="GY109" s="86"/>
      <c r="GZ109" s="86"/>
      <c r="HA109" s="86"/>
      <c r="HB109" s="86"/>
      <c r="HC109" s="86"/>
      <c r="HD109" s="86"/>
      <c r="HE109" s="86"/>
      <c r="HF109" s="86"/>
      <c r="HG109" s="86"/>
      <c r="HH109" s="86"/>
      <c r="HI109" s="86"/>
      <c r="HJ109" s="86"/>
      <c r="HK109" s="86"/>
      <c r="HL109" s="86"/>
      <c r="HM109" s="86"/>
      <c r="HN109" s="86"/>
      <c r="HO109" s="86"/>
      <c r="HP109" s="86"/>
      <c r="HQ109" s="86"/>
      <c r="HR109" s="86"/>
      <c r="HS109" s="86"/>
      <c r="HT109" s="86"/>
      <c r="HU109" s="86"/>
      <c r="HV109" s="86"/>
      <c r="HW109" s="86"/>
      <c r="HX109" s="86"/>
      <c r="HY109" s="86"/>
      <c r="HZ109" s="86"/>
      <c r="IA109" s="86"/>
      <c r="IB109" s="86"/>
      <c r="IC109" s="86"/>
      <c r="ID109" s="86"/>
      <c r="IE109" s="86"/>
      <c r="IF109" s="86"/>
      <c r="IG109" s="86"/>
      <c r="IH109" s="86"/>
      <c r="II109" s="86"/>
      <c r="IJ109" s="86"/>
      <c r="IK109" s="86"/>
      <c r="IL109" s="86"/>
      <c r="IM109" s="86"/>
      <c r="IN109" s="86"/>
      <c r="IO109" s="86"/>
      <c r="IP109" s="86"/>
      <c r="IQ109" s="86"/>
      <c r="IR109" s="86"/>
      <c r="IS109" s="86"/>
      <c r="IT109" s="86"/>
      <c r="IU109" s="86"/>
      <c r="IV109" s="86"/>
      <c r="IW109" s="86"/>
    </row>
    <row r="110" ht="16.5" customHeight="1" spans="1:17">
      <c r="A110" s="19" t="s">
        <v>5029</v>
      </c>
      <c r="B110" s="23">
        <v>6</v>
      </c>
      <c r="C110" s="18" t="s">
        <v>5030</v>
      </c>
      <c r="D110" s="18" t="s">
        <v>5031</v>
      </c>
      <c r="E110" s="18" t="s">
        <v>5032</v>
      </c>
      <c r="F110" s="18" t="s">
        <v>5033</v>
      </c>
      <c r="G110" s="18" t="s">
        <v>5034</v>
      </c>
      <c r="H110" s="18" t="s">
        <v>5035</v>
      </c>
      <c r="I110" s="47">
        <v>1410</v>
      </c>
      <c r="J110" s="47">
        <v>1360</v>
      </c>
      <c r="K110" s="19">
        <v>50</v>
      </c>
      <c r="L110" s="19">
        <v>36</v>
      </c>
      <c r="M110" s="42">
        <v>38.78</v>
      </c>
      <c r="N110" s="42">
        <v>15.512</v>
      </c>
      <c r="O110" s="42">
        <v>54.292</v>
      </c>
      <c r="P110" s="43"/>
      <c r="Q110" s="43"/>
    </row>
    <row r="111" ht="16.5" customHeight="1" spans="1:17">
      <c r="A111" s="19" t="s">
        <v>4614</v>
      </c>
      <c r="B111" s="23">
        <v>6</v>
      </c>
      <c r="C111" s="18" t="s">
        <v>2180</v>
      </c>
      <c r="D111" s="18" t="s">
        <v>5036</v>
      </c>
      <c r="E111" s="18" t="s">
        <v>5037</v>
      </c>
      <c r="F111" s="18" t="s">
        <v>5038</v>
      </c>
      <c r="G111" s="18" t="s">
        <v>5039</v>
      </c>
      <c r="H111" s="18" t="s">
        <v>5040</v>
      </c>
      <c r="I111" s="47">
        <v>1006</v>
      </c>
      <c r="J111" s="47">
        <v>946</v>
      </c>
      <c r="K111" s="19">
        <v>60</v>
      </c>
      <c r="L111" s="19">
        <v>36</v>
      </c>
      <c r="M111" s="42">
        <v>66.48</v>
      </c>
      <c r="N111" s="42">
        <v>26.592</v>
      </c>
      <c r="O111" s="42">
        <v>93.072</v>
      </c>
      <c r="P111" s="43"/>
      <c r="Q111" s="43"/>
    </row>
    <row r="112" ht="16.5" customHeight="1" spans="1:17">
      <c r="A112" s="19" t="s">
        <v>5041</v>
      </c>
      <c r="B112" s="23">
        <v>6</v>
      </c>
      <c r="C112" s="18" t="s">
        <v>4615</v>
      </c>
      <c r="D112" s="18" t="s">
        <v>4616</v>
      </c>
      <c r="E112" s="18" t="s">
        <v>4617</v>
      </c>
      <c r="F112" s="18" t="s">
        <v>4618</v>
      </c>
      <c r="G112" s="18" t="s">
        <v>4619</v>
      </c>
      <c r="H112" s="18" t="s">
        <v>4620</v>
      </c>
      <c r="I112" s="47">
        <v>1061</v>
      </c>
      <c r="J112" s="47">
        <v>1007</v>
      </c>
      <c r="K112" s="19">
        <v>54</v>
      </c>
      <c r="L112" s="19">
        <v>36</v>
      </c>
      <c r="M112" s="42">
        <v>49.86</v>
      </c>
      <c r="N112" s="42">
        <v>19.944</v>
      </c>
      <c r="O112" s="42">
        <v>69.804</v>
      </c>
      <c r="P112" s="43"/>
      <c r="Q112" s="43"/>
    </row>
    <row r="113" ht="16.5" customHeight="1" spans="1:17">
      <c r="A113" s="19" t="s">
        <v>4621</v>
      </c>
      <c r="B113" s="23">
        <v>6</v>
      </c>
      <c r="C113" s="18" t="s">
        <v>5042</v>
      </c>
      <c r="D113" s="18" t="s">
        <v>5043</v>
      </c>
      <c r="E113" s="18" t="s">
        <v>5044</v>
      </c>
      <c r="F113" s="18" t="s">
        <v>5045</v>
      </c>
      <c r="G113" s="18" t="s">
        <v>5046</v>
      </c>
      <c r="H113" s="18" t="s">
        <v>5047</v>
      </c>
      <c r="I113" s="47">
        <v>1562</v>
      </c>
      <c r="J113" s="47">
        <v>1495</v>
      </c>
      <c r="K113" s="19">
        <v>67</v>
      </c>
      <c r="L113" s="19">
        <v>36</v>
      </c>
      <c r="M113" s="42">
        <v>85.87</v>
      </c>
      <c r="N113" s="42">
        <v>34.348</v>
      </c>
      <c r="O113" s="42">
        <v>120.218</v>
      </c>
      <c r="P113" s="43"/>
      <c r="Q113" s="43"/>
    </row>
    <row r="114" ht="16.5" customHeight="1" spans="1:17">
      <c r="A114" s="19" t="s">
        <v>246</v>
      </c>
      <c r="B114" s="23">
        <v>6</v>
      </c>
      <c r="C114" s="18" t="s">
        <v>5048</v>
      </c>
      <c r="D114" s="18" t="s">
        <v>5049</v>
      </c>
      <c r="E114" s="18" t="s">
        <v>5050</v>
      </c>
      <c r="F114" s="18" t="s">
        <v>5051</v>
      </c>
      <c r="G114" s="18" t="s">
        <v>5052</v>
      </c>
      <c r="H114" s="18" t="s">
        <v>5053</v>
      </c>
      <c r="I114" s="47">
        <v>1218</v>
      </c>
      <c r="J114" s="47">
        <v>1149</v>
      </c>
      <c r="K114" s="19">
        <v>69</v>
      </c>
      <c r="L114" s="19">
        <v>36</v>
      </c>
      <c r="M114" s="42">
        <v>91.41</v>
      </c>
      <c r="N114" s="42">
        <v>36.564</v>
      </c>
      <c r="O114" s="42">
        <v>127.974</v>
      </c>
      <c r="P114" s="43"/>
      <c r="Q114" s="43"/>
    </row>
    <row r="115" ht="16.5" customHeight="1" spans="1:17">
      <c r="A115" s="19" t="s">
        <v>4627</v>
      </c>
      <c r="B115" s="23">
        <v>6</v>
      </c>
      <c r="C115" s="18" t="s">
        <v>5054</v>
      </c>
      <c r="D115" s="18" t="s">
        <v>5055</v>
      </c>
      <c r="E115" s="18" t="s">
        <v>5056</v>
      </c>
      <c r="F115" s="18" t="s">
        <v>5057</v>
      </c>
      <c r="G115" s="18" t="s">
        <v>5058</v>
      </c>
      <c r="H115" s="18" t="s">
        <v>5059</v>
      </c>
      <c r="I115" s="47">
        <v>1361</v>
      </c>
      <c r="J115" s="47">
        <v>1297</v>
      </c>
      <c r="K115" s="19">
        <v>64</v>
      </c>
      <c r="L115" s="19">
        <v>36</v>
      </c>
      <c r="M115" s="42">
        <v>77.56</v>
      </c>
      <c r="N115" s="42">
        <v>31.024</v>
      </c>
      <c r="O115" s="42">
        <v>108.584</v>
      </c>
      <c r="P115" s="43"/>
      <c r="Q115" s="43"/>
    </row>
    <row r="116" ht="16.5" customHeight="1" spans="1:17">
      <c r="A116" s="19" t="s">
        <v>345</v>
      </c>
      <c r="B116" s="23">
        <v>6</v>
      </c>
      <c r="C116" s="18" t="s">
        <v>5060</v>
      </c>
      <c r="D116" s="18" t="s">
        <v>5061</v>
      </c>
      <c r="E116" s="18" t="s">
        <v>5062</v>
      </c>
      <c r="F116" s="18" t="s">
        <v>5063</v>
      </c>
      <c r="G116" s="18" t="s">
        <v>5064</v>
      </c>
      <c r="H116" s="18" t="s">
        <v>5065</v>
      </c>
      <c r="I116" s="47">
        <v>1361</v>
      </c>
      <c r="J116" s="47">
        <v>1306</v>
      </c>
      <c r="K116" s="19">
        <v>55</v>
      </c>
      <c r="L116" s="19">
        <v>36</v>
      </c>
      <c r="M116" s="42">
        <v>52.63</v>
      </c>
      <c r="N116" s="42">
        <v>21.052</v>
      </c>
      <c r="O116" s="42">
        <v>73.682</v>
      </c>
      <c r="P116" s="43"/>
      <c r="Q116" s="43"/>
    </row>
    <row r="117" ht="16.5" customHeight="1" spans="9:15">
      <c r="I117" s="58" t="s">
        <v>253</v>
      </c>
      <c r="J117" s="58"/>
      <c r="K117" s="58"/>
      <c r="L117" s="92">
        <f>SUM(L6:L116)</f>
        <v>3468</v>
      </c>
      <c r="M117" s="93">
        <f t="shared" ref="M117:O117" si="0">SUM(M6:M116)</f>
        <v>4241.44</v>
      </c>
      <c r="N117" s="93">
        <f t="shared" si="0"/>
        <v>1696.576</v>
      </c>
      <c r="O117" s="93">
        <f t="shared" si="0"/>
        <v>5938.016</v>
      </c>
    </row>
  </sheetData>
  <mergeCells count="25">
    <mergeCell ref="A1:Q1"/>
    <mergeCell ref="I3:K3"/>
    <mergeCell ref="A5:B5"/>
    <mergeCell ref="A7:B7"/>
    <mergeCell ref="A22:B22"/>
    <mergeCell ref="A33:B33"/>
    <mergeCell ref="A36:B36"/>
    <mergeCell ref="A38:B38"/>
    <mergeCell ref="A46:B46"/>
    <mergeCell ref="A50:B50"/>
    <mergeCell ref="A65:B65"/>
    <mergeCell ref="A76:B76"/>
    <mergeCell ref="A90:B90"/>
    <mergeCell ref="A92:B92"/>
    <mergeCell ref="A95:B95"/>
    <mergeCell ref="A109:B109"/>
    <mergeCell ref="I117:K117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59"/>
  <sheetViews>
    <sheetView tabSelected="1" workbookViewId="0">
      <pane ySplit="4" topLeftCell="A5" activePane="bottomLeft" state="frozen"/>
      <selection/>
      <selection pane="bottomLeft" activeCell="S149" sqref="S149"/>
    </sheetView>
  </sheetViews>
  <sheetFormatPr defaultColWidth="9" defaultRowHeight="13.5"/>
  <cols>
    <col min="1" max="1" width="9" style="5"/>
    <col min="2" max="2" width="3.375" style="5" customWidth="1"/>
    <col min="3" max="8" width="7.125" style="5" customWidth="1"/>
    <col min="9" max="10" width="5.75" style="5" customWidth="1"/>
    <col min="11" max="11" width="6" style="5" customWidth="1"/>
    <col min="12" max="12" width="7.375" style="5" customWidth="1"/>
    <col min="13" max="13" width="8.75" style="6" customWidth="1"/>
    <col min="14" max="14" width="8.375" style="6" customWidth="1"/>
    <col min="15" max="15" width="9.5" style="6" customWidth="1"/>
    <col min="16" max="16" width="11.75" style="5" customWidth="1"/>
    <col min="17" max="17" width="13" style="5" customWidth="1"/>
    <col min="18" max="258" width="9" style="5"/>
    <col min="259" max="259" width="4.25" style="5" customWidth="1"/>
    <col min="260" max="268" width="9" style="5"/>
    <col min="269" max="269" width="9.375" style="5" customWidth="1"/>
    <col min="270" max="271" width="11.125" style="5" customWidth="1"/>
    <col min="272" max="272" width="9" style="5"/>
    <col min="273" max="273" width="22.375" style="5" customWidth="1"/>
    <col min="274" max="514" width="9" style="5"/>
    <col min="515" max="515" width="4.25" style="5" customWidth="1"/>
    <col min="516" max="524" width="9" style="5"/>
    <col min="525" max="525" width="9.375" style="5" customWidth="1"/>
    <col min="526" max="527" width="11.125" style="5" customWidth="1"/>
    <col min="528" max="528" width="9" style="5"/>
    <col min="529" max="529" width="22.375" style="5" customWidth="1"/>
    <col min="530" max="770" width="9" style="5"/>
    <col min="771" max="771" width="4.25" style="5" customWidth="1"/>
    <col min="772" max="780" width="9" style="5"/>
    <col min="781" max="781" width="9.375" style="5" customWidth="1"/>
    <col min="782" max="783" width="11.125" style="5" customWidth="1"/>
    <col min="784" max="784" width="9" style="5"/>
    <col min="785" max="785" width="22.375" style="5" customWidth="1"/>
    <col min="786" max="1026" width="9" style="5"/>
    <col min="1027" max="1027" width="4.25" style="5" customWidth="1"/>
    <col min="1028" max="1036" width="9" style="5"/>
    <col min="1037" max="1037" width="9.375" style="5" customWidth="1"/>
    <col min="1038" max="1039" width="11.125" style="5" customWidth="1"/>
    <col min="1040" max="1040" width="9" style="5"/>
    <col min="1041" max="1041" width="22.375" style="5" customWidth="1"/>
    <col min="1042" max="1282" width="9" style="5"/>
    <col min="1283" max="1283" width="4.25" style="5" customWidth="1"/>
    <col min="1284" max="1292" width="9" style="5"/>
    <col min="1293" max="1293" width="9.375" style="5" customWidth="1"/>
    <col min="1294" max="1295" width="11.125" style="5" customWidth="1"/>
    <col min="1296" max="1296" width="9" style="5"/>
    <col min="1297" max="1297" width="22.375" style="5" customWidth="1"/>
    <col min="1298" max="1538" width="9" style="5"/>
    <col min="1539" max="1539" width="4.25" style="5" customWidth="1"/>
    <col min="1540" max="1548" width="9" style="5"/>
    <col min="1549" max="1549" width="9.375" style="5" customWidth="1"/>
    <col min="1550" max="1551" width="11.125" style="5" customWidth="1"/>
    <col min="1552" max="1552" width="9" style="5"/>
    <col min="1553" max="1553" width="22.375" style="5" customWidth="1"/>
    <col min="1554" max="1794" width="9" style="5"/>
    <col min="1795" max="1795" width="4.25" style="5" customWidth="1"/>
    <col min="1796" max="1804" width="9" style="5"/>
    <col min="1805" max="1805" width="9.375" style="5" customWidth="1"/>
    <col min="1806" max="1807" width="11.125" style="5" customWidth="1"/>
    <col min="1808" max="1808" width="9" style="5"/>
    <col min="1809" max="1809" width="22.375" style="5" customWidth="1"/>
    <col min="1810" max="2050" width="9" style="5"/>
    <col min="2051" max="2051" width="4.25" style="5" customWidth="1"/>
    <col min="2052" max="2060" width="9" style="5"/>
    <col min="2061" max="2061" width="9.375" style="5" customWidth="1"/>
    <col min="2062" max="2063" width="11.125" style="5" customWidth="1"/>
    <col min="2064" max="2064" width="9" style="5"/>
    <col min="2065" max="2065" width="22.375" style="5" customWidth="1"/>
    <col min="2066" max="2306" width="9" style="5"/>
    <col min="2307" max="2307" width="4.25" style="5" customWidth="1"/>
    <col min="2308" max="2316" width="9" style="5"/>
    <col min="2317" max="2317" width="9.375" style="5" customWidth="1"/>
    <col min="2318" max="2319" width="11.125" style="5" customWidth="1"/>
    <col min="2320" max="2320" width="9" style="5"/>
    <col min="2321" max="2321" width="22.375" style="5" customWidth="1"/>
    <col min="2322" max="2562" width="9" style="5"/>
    <col min="2563" max="2563" width="4.25" style="5" customWidth="1"/>
    <col min="2564" max="2572" width="9" style="5"/>
    <col min="2573" max="2573" width="9.375" style="5" customWidth="1"/>
    <col min="2574" max="2575" width="11.125" style="5" customWidth="1"/>
    <col min="2576" max="2576" width="9" style="5"/>
    <col min="2577" max="2577" width="22.375" style="5" customWidth="1"/>
    <col min="2578" max="2818" width="9" style="5"/>
    <col min="2819" max="2819" width="4.25" style="5" customWidth="1"/>
    <col min="2820" max="2828" width="9" style="5"/>
    <col min="2829" max="2829" width="9.375" style="5" customWidth="1"/>
    <col min="2830" max="2831" width="11.125" style="5" customWidth="1"/>
    <col min="2832" max="2832" width="9" style="5"/>
    <col min="2833" max="2833" width="22.375" style="5" customWidth="1"/>
    <col min="2834" max="3074" width="9" style="5"/>
    <col min="3075" max="3075" width="4.25" style="5" customWidth="1"/>
    <col min="3076" max="3084" width="9" style="5"/>
    <col min="3085" max="3085" width="9.375" style="5" customWidth="1"/>
    <col min="3086" max="3087" width="11.125" style="5" customWidth="1"/>
    <col min="3088" max="3088" width="9" style="5"/>
    <col min="3089" max="3089" width="22.375" style="5" customWidth="1"/>
    <col min="3090" max="3330" width="9" style="5"/>
    <col min="3331" max="3331" width="4.25" style="5" customWidth="1"/>
    <col min="3332" max="3340" width="9" style="5"/>
    <col min="3341" max="3341" width="9.375" style="5" customWidth="1"/>
    <col min="3342" max="3343" width="11.125" style="5" customWidth="1"/>
    <col min="3344" max="3344" width="9" style="5"/>
    <col min="3345" max="3345" width="22.375" style="5" customWidth="1"/>
    <col min="3346" max="3586" width="9" style="5"/>
    <col min="3587" max="3587" width="4.25" style="5" customWidth="1"/>
    <col min="3588" max="3596" width="9" style="5"/>
    <col min="3597" max="3597" width="9.375" style="5" customWidth="1"/>
    <col min="3598" max="3599" width="11.125" style="5" customWidth="1"/>
    <col min="3600" max="3600" width="9" style="5"/>
    <col min="3601" max="3601" width="22.375" style="5" customWidth="1"/>
    <col min="3602" max="3842" width="9" style="5"/>
    <col min="3843" max="3843" width="4.25" style="5" customWidth="1"/>
    <col min="3844" max="3852" width="9" style="5"/>
    <col min="3853" max="3853" width="9.375" style="5" customWidth="1"/>
    <col min="3854" max="3855" width="11.125" style="5" customWidth="1"/>
    <col min="3856" max="3856" width="9" style="5"/>
    <col min="3857" max="3857" width="22.375" style="5" customWidth="1"/>
    <col min="3858" max="4098" width="9" style="5"/>
    <col min="4099" max="4099" width="4.25" style="5" customWidth="1"/>
    <col min="4100" max="4108" width="9" style="5"/>
    <col min="4109" max="4109" width="9.375" style="5" customWidth="1"/>
    <col min="4110" max="4111" width="11.125" style="5" customWidth="1"/>
    <col min="4112" max="4112" width="9" style="5"/>
    <col min="4113" max="4113" width="22.375" style="5" customWidth="1"/>
    <col min="4114" max="4354" width="9" style="5"/>
    <col min="4355" max="4355" width="4.25" style="5" customWidth="1"/>
    <col min="4356" max="4364" width="9" style="5"/>
    <col min="4365" max="4365" width="9.375" style="5" customWidth="1"/>
    <col min="4366" max="4367" width="11.125" style="5" customWidth="1"/>
    <col min="4368" max="4368" width="9" style="5"/>
    <col min="4369" max="4369" width="22.375" style="5" customWidth="1"/>
    <col min="4370" max="4610" width="9" style="5"/>
    <col min="4611" max="4611" width="4.25" style="5" customWidth="1"/>
    <col min="4612" max="4620" width="9" style="5"/>
    <col min="4621" max="4621" width="9.375" style="5" customWidth="1"/>
    <col min="4622" max="4623" width="11.125" style="5" customWidth="1"/>
    <col min="4624" max="4624" width="9" style="5"/>
    <col min="4625" max="4625" width="22.375" style="5" customWidth="1"/>
    <col min="4626" max="4866" width="9" style="5"/>
    <col min="4867" max="4867" width="4.25" style="5" customWidth="1"/>
    <col min="4868" max="4876" width="9" style="5"/>
    <col min="4877" max="4877" width="9.375" style="5" customWidth="1"/>
    <col min="4878" max="4879" width="11.125" style="5" customWidth="1"/>
    <col min="4880" max="4880" width="9" style="5"/>
    <col min="4881" max="4881" width="22.375" style="5" customWidth="1"/>
    <col min="4882" max="5122" width="9" style="5"/>
    <col min="5123" max="5123" width="4.25" style="5" customWidth="1"/>
    <col min="5124" max="5132" width="9" style="5"/>
    <col min="5133" max="5133" width="9.375" style="5" customWidth="1"/>
    <col min="5134" max="5135" width="11.125" style="5" customWidth="1"/>
    <col min="5136" max="5136" width="9" style="5"/>
    <col min="5137" max="5137" width="22.375" style="5" customWidth="1"/>
    <col min="5138" max="5378" width="9" style="5"/>
    <col min="5379" max="5379" width="4.25" style="5" customWidth="1"/>
    <col min="5380" max="5388" width="9" style="5"/>
    <col min="5389" max="5389" width="9.375" style="5" customWidth="1"/>
    <col min="5390" max="5391" width="11.125" style="5" customWidth="1"/>
    <col min="5392" max="5392" width="9" style="5"/>
    <col min="5393" max="5393" width="22.375" style="5" customWidth="1"/>
    <col min="5394" max="5634" width="9" style="5"/>
    <col min="5635" max="5635" width="4.25" style="5" customWidth="1"/>
    <col min="5636" max="5644" width="9" style="5"/>
    <col min="5645" max="5645" width="9.375" style="5" customWidth="1"/>
    <col min="5646" max="5647" width="11.125" style="5" customWidth="1"/>
    <col min="5648" max="5648" width="9" style="5"/>
    <col min="5649" max="5649" width="22.375" style="5" customWidth="1"/>
    <col min="5650" max="5890" width="9" style="5"/>
    <col min="5891" max="5891" width="4.25" style="5" customWidth="1"/>
    <col min="5892" max="5900" width="9" style="5"/>
    <col min="5901" max="5901" width="9.375" style="5" customWidth="1"/>
    <col min="5902" max="5903" width="11.125" style="5" customWidth="1"/>
    <col min="5904" max="5904" width="9" style="5"/>
    <col min="5905" max="5905" width="22.375" style="5" customWidth="1"/>
    <col min="5906" max="6146" width="9" style="5"/>
    <col min="6147" max="6147" width="4.25" style="5" customWidth="1"/>
    <col min="6148" max="6156" width="9" style="5"/>
    <col min="6157" max="6157" width="9.375" style="5" customWidth="1"/>
    <col min="6158" max="6159" width="11.125" style="5" customWidth="1"/>
    <col min="6160" max="6160" width="9" style="5"/>
    <col min="6161" max="6161" width="22.375" style="5" customWidth="1"/>
    <col min="6162" max="6402" width="9" style="5"/>
    <col min="6403" max="6403" width="4.25" style="5" customWidth="1"/>
    <col min="6404" max="6412" width="9" style="5"/>
    <col min="6413" max="6413" width="9.375" style="5" customWidth="1"/>
    <col min="6414" max="6415" width="11.125" style="5" customWidth="1"/>
    <col min="6416" max="6416" width="9" style="5"/>
    <col min="6417" max="6417" width="22.375" style="5" customWidth="1"/>
    <col min="6418" max="6658" width="9" style="5"/>
    <col min="6659" max="6659" width="4.25" style="5" customWidth="1"/>
    <col min="6660" max="6668" width="9" style="5"/>
    <col min="6669" max="6669" width="9.375" style="5" customWidth="1"/>
    <col min="6670" max="6671" width="11.125" style="5" customWidth="1"/>
    <col min="6672" max="6672" width="9" style="5"/>
    <col min="6673" max="6673" width="22.375" style="5" customWidth="1"/>
    <col min="6674" max="6914" width="9" style="5"/>
    <col min="6915" max="6915" width="4.25" style="5" customWidth="1"/>
    <col min="6916" max="6924" width="9" style="5"/>
    <col min="6925" max="6925" width="9.375" style="5" customWidth="1"/>
    <col min="6926" max="6927" width="11.125" style="5" customWidth="1"/>
    <col min="6928" max="6928" width="9" style="5"/>
    <col min="6929" max="6929" width="22.375" style="5" customWidth="1"/>
    <col min="6930" max="7170" width="9" style="5"/>
    <col min="7171" max="7171" width="4.25" style="5" customWidth="1"/>
    <col min="7172" max="7180" width="9" style="5"/>
    <col min="7181" max="7181" width="9.375" style="5" customWidth="1"/>
    <col min="7182" max="7183" width="11.125" style="5" customWidth="1"/>
    <col min="7184" max="7184" width="9" style="5"/>
    <col min="7185" max="7185" width="22.375" style="5" customWidth="1"/>
    <col min="7186" max="7426" width="9" style="5"/>
    <col min="7427" max="7427" width="4.25" style="5" customWidth="1"/>
    <col min="7428" max="7436" width="9" style="5"/>
    <col min="7437" max="7437" width="9.375" style="5" customWidth="1"/>
    <col min="7438" max="7439" width="11.125" style="5" customWidth="1"/>
    <col min="7440" max="7440" width="9" style="5"/>
    <col min="7441" max="7441" width="22.375" style="5" customWidth="1"/>
    <col min="7442" max="7682" width="9" style="5"/>
    <col min="7683" max="7683" width="4.25" style="5" customWidth="1"/>
    <col min="7684" max="7692" width="9" style="5"/>
    <col min="7693" max="7693" width="9.375" style="5" customWidth="1"/>
    <col min="7694" max="7695" width="11.125" style="5" customWidth="1"/>
    <col min="7696" max="7696" width="9" style="5"/>
    <col min="7697" max="7697" width="22.375" style="5" customWidth="1"/>
    <col min="7698" max="7938" width="9" style="5"/>
    <col min="7939" max="7939" width="4.25" style="5" customWidth="1"/>
    <col min="7940" max="7948" width="9" style="5"/>
    <col min="7949" max="7949" width="9.375" style="5" customWidth="1"/>
    <col min="7950" max="7951" width="11.125" style="5" customWidth="1"/>
    <col min="7952" max="7952" width="9" style="5"/>
    <col min="7953" max="7953" width="22.375" style="5" customWidth="1"/>
    <col min="7954" max="8194" width="9" style="5"/>
    <col min="8195" max="8195" width="4.25" style="5" customWidth="1"/>
    <col min="8196" max="8204" width="9" style="5"/>
    <col min="8205" max="8205" width="9.375" style="5" customWidth="1"/>
    <col min="8206" max="8207" width="11.125" style="5" customWidth="1"/>
    <col min="8208" max="8208" width="9" style="5"/>
    <col min="8209" max="8209" width="22.375" style="5" customWidth="1"/>
    <col min="8210" max="8450" width="9" style="5"/>
    <col min="8451" max="8451" width="4.25" style="5" customWidth="1"/>
    <col min="8452" max="8460" width="9" style="5"/>
    <col min="8461" max="8461" width="9.375" style="5" customWidth="1"/>
    <col min="8462" max="8463" width="11.125" style="5" customWidth="1"/>
    <col min="8464" max="8464" width="9" style="5"/>
    <col min="8465" max="8465" width="22.375" style="5" customWidth="1"/>
    <col min="8466" max="8706" width="9" style="5"/>
    <col min="8707" max="8707" width="4.25" style="5" customWidth="1"/>
    <col min="8708" max="8716" width="9" style="5"/>
    <col min="8717" max="8717" width="9.375" style="5" customWidth="1"/>
    <col min="8718" max="8719" width="11.125" style="5" customWidth="1"/>
    <col min="8720" max="8720" width="9" style="5"/>
    <col min="8721" max="8721" width="22.375" style="5" customWidth="1"/>
    <col min="8722" max="8962" width="9" style="5"/>
    <col min="8963" max="8963" width="4.25" style="5" customWidth="1"/>
    <col min="8964" max="8972" width="9" style="5"/>
    <col min="8973" max="8973" width="9.375" style="5" customWidth="1"/>
    <col min="8974" max="8975" width="11.125" style="5" customWidth="1"/>
    <col min="8976" max="8976" width="9" style="5"/>
    <col min="8977" max="8977" width="22.375" style="5" customWidth="1"/>
    <col min="8978" max="9218" width="9" style="5"/>
    <col min="9219" max="9219" width="4.25" style="5" customWidth="1"/>
    <col min="9220" max="9228" width="9" style="5"/>
    <col min="9229" max="9229" width="9.375" style="5" customWidth="1"/>
    <col min="9230" max="9231" width="11.125" style="5" customWidth="1"/>
    <col min="9232" max="9232" width="9" style="5"/>
    <col min="9233" max="9233" width="22.375" style="5" customWidth="1"/>
    <col min="9234" max="9474" width="9" style="5"/>
    <col min="9475" max="9475" width="4.25" style="5" customWidth="1"/>
    <col min="9476" max="9484" width="9" style="5"/>
    <col min="9485" max="9485" width="9.375" style="5" customWidth="1"/>
    <col min="9486" max="9487" width="11.125" style="5" customWidth="1"/>
    <col min="9488" max="9488" width="9" style="5"/>
    <col min="9489" max="9489" width="22.375" style="5" customWidth="1"/>
    <col min="9490" max="9730" width="9" style="5"/>
    <col min="9731" max="9731" width="4.25" style="5" customWidth="1"/>
    <col min="9732" max="9740" width="9" style="5"/>
    <col min="9741" max="9741" width="9.375" style="5" customWidth="1"/>
    <col min="9742" max="9743" width="11.125" style="5" customWidth="1"/>
    <col min="9744" max="9744" width="9" style="5"/>
    <col min="9745" max="9745" width="22.375" style="5" customWidth="1"/>
    <col min="9746" max="9986" width="9" style="5"/>
    <col min="9987" max="9987" width="4.25" style="5" customWidth="1"/>
    <col min="9988" max="9996" width="9" style="5"/>
    <col min="9997" max="9997" width="9.375" style="5" customWidth="1"/>
    <col min="9998" max="9999" width="11.125" style="5" customWidth="1"/>
    <col min="10000" max="10000" width="9" style="5"/>
    <col min="10001" max="10001" width="22.375" style="5" customWidth="1"/>
    <col min="10002" max="10242" width="9" style="5"/>
    <col min="10243" max="10243" width="4.25" style="5" customWidth="1"/>
    <col min="10244" max="10252" width="9" style="5"/>
    <col min="10253" max="10253" width="9.375" style="5" customWidth="1"/>
    <col min="10254" max="10255" width="11.125" style="5" customWidth="1"/>
    <col min="10256" max="10256" width="9" style="5"/>
    <col min="10257" max="10257" width="22.375" style="5" customWidth="1"/>
    <col min="10258" max="10498" width="9" style="5"/>
    <col min="10499" max="10499" width="4.25" style="5" customWidth="1"/>
    <col min="10500" max="10508" width="9" style="5"/>
    <col min="10509" max="10509" width="9.375" style="5" customWidth="1"/>
    <col min="10510" max="10511" width="11.125" style="5" customWidth="1"/>
    <col min="10512" max="10512" width="9" style="5"/>
    <col min="10513" max="10513" width="22.375" style="5" customWidth="1"/>
    <col min="10514" max="10754" width="9" style="5"/>
    <col min="10755" max="10755" width="4.25" style="5" customWidth="1"/>
    <col min="10756" max="10764" width="9" style="5"/>
    <col min="10765" max="10765" width="9.375" style="5" customWidth="1"/>
    <col min="10766" max="10767" width="11.125" style="5" customWidth="1"/>
    <col min="10768" max="10768" width="9" style="5"/>
    <col min="10769" max="10769" width="22.375" style="5" customWidth="1"/>
    <col min="10770" max="11010" width="9" style="5"/>
    <col min="11011" max="11011" width="4.25" style="5" customWidth="1"/>
    <col min="11012" max="11020" width="9" style="5"/>
    <col min="11021" max="11021" width="9.375" style="5" customWidth="1"/>
    <col min="11022" max="11023" width="11.125" style="5" customWidth="1"/>
    <col min="11024" max="11024" width="9" style="5"/>
    <col min="11025" max="11025" width="22.375" style="5" customWidth="1"/>
    <col min="11026" max="11266" width="9" style="5"/>
    <col min="11267" max="11267" width="4.25" style="5" customWidth="1"/>
    <col min="11268" max="11276" width="9" style="5"/>
    <col min="11277" max="11277" width="9.375" style="5" customWidth="1"/>
    <col min="11278" max="11279" width="11.125" style="5" customWidth="1"/>
    <col min="11280" max="11280" width="9" style="5"/>
    <col min="11281" max="11281" width="22.375" style="5" customWidth="1"/>
    <col min="11282" max="11522" width="9" style="5"/>
    <col min="11523" max="11523" width="4.25" style="5" customWidth="1"/>
    <col min="11524" max="11532" width="9" style="5"/>
    <col min="11533" max="11533" width="9.375" style="5" customWidth="1"/>
    <col min="11534" max="11535" width="11.125" style="5" customWidth="1"/>
    <col min="11536" max="11536" width="9" style="5"/>
    <col min="11537" max="11537" width="22.375" style="5" customWidth="1"/>
    <col min="11538" max="11778" width="9" style="5"/>
    <col min="11779" max="11779" width="4.25" style="5" customWidth="1"/>
    <col min="11780" max="11788" width="9" style="5"/>
    <col min="11789" max="11789" width="9.375" style="5" customWidth="1"/>
    <col min="11790" max="11791" width="11.125" style="5" customWidth="1"/>
    <col min="11792" max="11792" width="9" style="5"/>
    <col min="11793" max="11793" width="22.375" style="5" customWidth="1"/>
    <col min="11794" max="12034" width="9" style="5"/>
    <col min="12035" max="12035" width="4.25" style="5" customWidth="1"/>
    <col min="12036" max="12044" width="9" style="5"/>
    <col min="12045" max="12045" width="9.375" style="5" customWidth="1"/>
    <col min="12046" max="12047" width="11.125" style="5" customWidth="1"/>
    <col min="12048" max="12048" width="9" style="5"/>
    <col min="12049" max="12049" width="22.375" style="5" customWidth="1"/>
    <col min="12050" max="12290" width="9" style="5"/>
    <col min="12291" max="12291" width="4.25" style="5" customWidth="1"/>
    <col min="12292" max="12300" width="9" style="5"/>
    <col min="12301" max="12301" width="9.375" style="5" customWidth="1"/>
    <col min="12302" max="12303" width="11.125" style="5" customWidth="1"/>
    <col min="12304" max="12304" width="9" style="5"/>
    <col min="12305" max="12305" width="22.375" style="5" customWidth="1"/>
    <col min="12306" max="12546" width="9" style="5"/>
    <col min="12547" max="12547" width="4.25" style="5" customWidth="1"/>
    <col min="12548" max="12556" width="9" style="5"/>
    <col min="12557" max="12557" width="9.375" style="5" customWidth="1"/>
    <col min="12558" max="12559" width="11.125" style="5" customWidth="1"/>
    <col min="12560" max="12560" width="9" style="5"/>
    <col min="12561" max="12561" width="22.375" style="5" customWidth="1"/>
    <col min="12562" max="12802" width="9" style="5"/>
    <col min="12803" max="12803" width="4.25" style="5" customWidth="1"/>
    <col min="12804" max="12812" width="9" style="5"/>
    <col min="12813" max="12813" width="9.375" style="5" customWidth="1"/>
    <col min="12814" max="12815" width="11.125" style="5" customWidth="1"/>
    <col min="12816" max="12816" width="9" style="5"/>
    <col min="12817" max="12817" width="22.375" style="5" customWidth="1"/>
    <col min="12818" max="13058" width="9" style="5"/>
    <col min="13059" max="13059" width="4.25" style="5" customWidth="1"/>
    <col min="13060" max="13068" width="9" style="5"/>
    <col min="13069" max="13069" width="9.375" style="5" customWidth="1"/>
    <col min="13070" max="13071" width="11.125" style="5" customWidth="1"/>
    <col min="13072" max="13072" width="9" style="5"/>
    <col min="13073" max="13073" width="22.375" style="5" customWidth="1"/>
    <col min="13074" max="13314" width="9" style="5"/>
    <col min="13315" max="13315" width="4.25" style="5" customWidth="1"/>
    <col min="13316" max="13324" width="9" style="5"/>
    <col min="13325" max="13325" width="9.375" style="5" customWidth="1"/>
    <col min="13326" max="13327" width="11.125" style="5" customWidth="1"/>
    <col min="13328" max="13328" width="9" style="5"/>
    <col min="13329" max="13329" width="22.375" style="5" customWidth="1"/>
    <col min="13330" max="13570" width="9" style="5"/>
    <col min="13571" max="13571" width="4.25" style="5" customWidth="1"/>
    <col min="13572" max="13580" width="9" style="5"/>
    <col min="13581" max="13581" width="9.375" style="5" customWidth="1"/>
    <col min="13582" max="13583" width="11.125" style="5" customWidth="1"/>
    <col min="13584" max="13584" width="9" style="5"/>
    <col min="13585" max="13585" width="22.375" style="5" customWidth="1"/>
    <col min="13586" max="13826" width="9" style="5"/>
    <col min="13827" max="13827" width="4.25" style="5" customWidth="1"/>
    <col min="13828" max="13836" width="9" style="5"/>
    <col min="13837" max="13837" width="9.375" style="5" customWidth="1"/>
    <col min="13838" max="13839" width="11.125" style="5" customWidth="1"/>
    <col min="13840" max="13840" width="9" style="5"/>
    <col min="13841" max="13841" width="22.375" style="5" customWidth="1"/>
    <col min="13842" max="14082" width="9" style="5"/>
    <col min="14083" max="14083" width="4.25" style="5" customWidth="1"/>
    <col min="14084" max="14092" width="9" style="5"/>
    <col min="14093" max="14093" width="9.375" style="5" customWidth="1"/>
    <col min="14094" max="14095" width="11.125" style="5" customWidth="1"/>
    <col min="14096" max="14096" width="9" style="5"/>
    <col min="14097" max="14097" width="22.375" style="5" customWidth="1"/>
    <col min="14098" max="14338" width="9" style="5"/>
    <col min="14339" max="14339" width="4.25" style="5" customWidth="1"/>
    <col min="14340" max="14348" width="9" style="5"/>
    <col min="14349" max="14349" width="9.375" style="5" customWidth="1"/>
    <col min="14350" max="14351" width="11.125" style="5" customWidth="1"/>
    <col min="14352" max="14352" width="9" style="5"/>
    <col min="14353" max="14353" width="22.375" style="5" customWidth="1"/>
    <col min="14354" max="14594" width="9" style="5"/>
    <col min="14595" max="14595" width="4.25" style="5" customWidth="1"/>
    <col min="14596" max="14604" width="9" style="5"/>
    <col min="14605" max="14605" width="9.375" style="5" customWidth="1"/>
    <col min="14606" max="14607" width="11.125" style="5" customWidth="1"/>
    <col min="14608" max="14608" width="9" style="5"/>
    <col min="14609" max="14609" width="22.375" style="5" customWidth="1"/>
    <col min="14610" max="14850" width="9" style="5"/>
    <col min="14851" max="14851" width="4.25" style="5" customWidth="1"/>
    <col min="14852" max="14860" width="9" style="5"/>
    <col min="14861" max="14861" width="9.375" style="5" customWidth="1"/>
    <col min="14862" max="14863" width="11.125" style="5" customWidth="1"/>
    <col min="14864" max="14864" width="9" style="5"/>
    <col min="14865" max="14865" width="22.375" style="5" customWidth="1"/>
    <col min="14866" max="15106" width="9" style="5"/>
    <col min="15107" max="15107" width="4.25" style="5" customWidth="1"/>
    <col min="15108" max="15116" width="9" style="5"/>
    <col min="15117" max="15117" width="9.375" style="5" customWidth="1"/>
    <col min="15118" max="15119" width="11.125" style="5" customWidth="1"/>
    <col min="15120" max="15120" width="9" style="5"/>
    <col min="15121" max="15121" width="22.375" style="5" customWidth="1"/>
    <col min="15122" max="15362" width="9" style="5"/>
    <col min="15363" max="15363" width="4.25" style="5" customWidth="1"/>
    <col min="15364" max="15372" width="9" style="5"/>
    <col min="15373" max="15373" width="9.375" style="5" customWidth="1"/>
    <col min="15374" max="15375" width="11.125" style="5" customWidth="1"/>
    <col min="15376" max="15376" width="9" style="5"/>
    <col min="15377" max="15377" width="22.375" style="5" customWidth="1"/>
    <col min="15378" max="15618" width="9" style="5"/>
    <col min="15619" max="15619" width="4.25" style="5" customWidth="1"/>
    <col min="15620" max="15628" width="9" style="5"/>
    <col min="15629" max="15629" width="9.375" style="5" customWidth="1"/>
    <col min="15630" max="15631" width="11.125" style="5" customWidth="1"/>
    <col min="15632" max="15632" width="9" style="5"/>
    <col min="15633" max="15633" width="22.375" style="5" customWidth="1"/>
    <col min="15634" max="15874" width="9" style="5"/>
    <col min="15875" max="15875" width="4.25" style="5" customWidth="1"/>
    <col min="15876" max="15884" width="9" style="5"/>
    <col min="15885" max="15885" width="9.375" style="5" customWidth="1"/>
    <col min="15886" max="15887" width="11.125" style="5" customWidth="1"/>
    <col min="15888" max="15888" width="9" style="5"/>
    <col min="15889" max="15889" width="22.375" style="5" customWidth="1"/>
    <col min="15890" max="16130" width="9" style="5"/>
    <col min="16131" max="16131" width="4.25" style="5" customWidth="1"/>
    <col min="16132" max="16140" width="9" style="5"/>
    <col min="16141" max="16141" width="9.375" style="5" customWidth="1"/>
    <col min="16142" max="16143" width="11.125" style="5" customWidth="1"/>
    <col min="16144" max="16144" width="9" style="5"/>
    <col min="16145" max="16145" width="22.375" style="5" customWidth="1"/>
    <col min="16146" max="16384" width="9" style="5"/>
  </cols>
  <sheetData>
    <row r="1" s="1" customFormat="1" ht="47.25" customHeight="1" spans="1:17">
      <c r="A1" s="7" t="s">
        <v>5066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1" customFormat="1" ht="18.75" customHeight="1" spans="1:17">
      <c r="A2" s="8"/>
      <c r="B2" s="8"/>
      <c r="C2" s="9"/>
      <c r="D2" s="9"/>
      <c r="E2" s="9"/>
      <c r="F2" s="9"/>
      <c r="G2" s="9"/>
      <c r="H2" s="9"/>
      <c r="I2" s="9"/>
      <c r="J2" s="9"/>
      <c r="K2" s="9"/>
      <c r="L2" s="8"/>
      <c r="M2" s="27" t="s">
        <v>5067</v>
      </c>
      <c r="N2" s="8"/>
      <c r="O2" s="8"/>
      <c r="P2" s="8"/>
      <c r="Q2" s="8"/>
    </row>
    <row r="3" s="2" customFormat="1" ht="27" spans="1:255">
      <c r="A3" s="10" t="s">
        <v>2</v>
      </c>
      <c r="B3" s="10" t="s">
        <v>3</v>
      </c>
      <c r="C3" s="11" t="s">
        <v>5</v>
      </c>
      <c r="D3" s="11"/>
      <c r="E3" s="11"/>
      <c r="F3" s="11"/>
      <c r="G3" s="11"/>
      <c r="H3" s="11"/>
      <c r="I3" s="28" t="s">
        <v>6</v>
      </c>
      <c r="J3" s="29"/>
      <c r="K3" s="30"/>
      <c r="L3" s="31" t="s">
        <v>5068</v>
      </c>
      <c r="M3" s="32" t="s">
        <v>5069</v>
      </c>
      <c r="N3" s="33" t="s">
        <v>9</v>
      </c>
      <c r="O3" s="33" t="s">
        <v>10</v>
      </c>
      <c r="P3" s="34" t="s">
        <v>11</v>
      </c>
      <c r="Q3" s="48" t="s">
        <v>12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="2" customFormat="1" ht="27" spans="1:255">
      <c r="A4" s="12"/>
      <c r="B4" s="13"/>
      <c r="C4" s="11"/>
      <c r="D4" s="11"/>
      <c r="E4" s="11"/>
      <c r="F4" s="11"/>
      <c r="G4" s="11"/>
      <c r="H4" s="11"/>
      <c r="I4" s="11" t="s">
        <v>13</v>
      </c>
      <c r="J4" s="11" t="s">
        <v>13</v>
      </c>
      <c r="K4" s="11" t="s">
        <v>15</v>
      </c>
      <c r="L4" s="35" t="s">
        <v>16</v>
      </c>
      <c r="M4" s="36"/>
      <c r="N4" s="37"/>
      <c r="O4" s="37"/>
      <c r="P4" s="38"/>
      <c r="Q4" s="49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ht="16.5" customHeight="1" spans="1:17">
      <c r="A5" s="14" t="s">
        <v>17</v>
      </c>
      <c r="B5" s="14"/>
      <c r="C5" s="15"/>
      <c r="D5" s="15"/>
      <c r="E5" s="15"/>
      <c r="F5" s="15"/>
      <c r="G5" s="15"/>
      <c r="H5" s="15"/>
      <c r="I5" s="39"/>
      <c r="J5" s="39"/>
      <c r="K5" s="39"/>
      <c r="L5" s="39"/>
      <c r="M5" s="40"/>
      <c r="N5" s="40"/>
      <c r="O5" s="40"/>
      <c r="P5" s="41"/>
      <c r="Q5" s="50"/>
    </row>
    <row r="6" s="3" customFormat="1" ht="16.5" customHeight="1" spans="1:257">
      <c r="A6" s="16" t="s">
        <v>5070</v>
      </c>
      <c r="B6" s="17">
        <v>6</v>
      </c>
      <c r="C6" s="18" t="s">
        <v>5071</v>
      </c>
      <c r="D6" s="18" t="s">
        <v>5072</v>
      </c>
      <c r="E6" s="18" t="s">
        <v>5073</v>
      </c>
      <c r="F6" s="18" t="s">
        <v>5074</v>
      </c>
      <c r="G6" s="18" t="s">
        <v>5075</v>
      </c>
      <c r="H6" s="18" t="s">
        <v>5076</v>
      </c>
      <c r="I6" s="19">
        <v>1433</v>
      </c>
      <c r="J6" s="19">
        <v>1373</v>
      </c>
      <c r="K6" s="19">
        <f>I6-J6</f>
        <v>60</v>
      </c>
      <c r="L6" s="19">
        <f>2.4*B6*4</f>
        <v>57.6</v>
      </c>
      <c r="M6" s="42">
        <f>IF((K6-L6)&gt;0,(K6-L6)*2.77,0)</f>
        <v>6.64800000000002</v>
      </c>
      <c r="N6" s="42">
        <f>25*0.005*M6</f>
        <v>0.831000000000002</v>
      </c>
      <c r="O6" s="42">
        <f>+N6+M6</f>
        <v>7.47900000000002</v>
      </c>
      <c r="P6" s="43"/>
      <c r="Q6" s="51"/>
      <c r="IV6" s="53"/>
      <c r="IW6" s="53"/>
    </row>
    <row r="7" s="3" customFormat="1" ht="16.5" customHeight="1" spans="1:257">
      <c r="A7" s="19" t="s">
        <v>5077</v>
      </c>
      <c r="B7" s="17">
        <v>6</v>
      </c>
      <c r="C7" s="18" t="s">
        <v>5078</v>
      </c>
      <c r="D7" s="18" t="s">
        <v>5079</v>
      </c>
      <c r="E7" s="18" t="s">
        <v>5080</v>
      </c>
      <c r="F7" s="18" t="s">
        <v>5081</v>
      </c>
      <c r="G7" s="18" t="s">
        <v>5082</v>
      </c>
      <c r="H7" s="18" t="s">
        <v>5083</v>
      </c>
      <c r="I7" s="19">
        <v>1459</v>
      </c>
      <c r="J7" s="19">
        <v>1385</v>
      </c>
      <c r="K7" s="19">
        <f>I7-J7</f>
        <v>74</v>
      </c>
      <c r="L7" s="19">
        <f>2.4*B7*4</f>
        <v>57.6</v>
      </c>
      <c r="M7" s="42">
        <f>IF((K7-L7)&gt;0,(K7-L7)*2.77,0)</f>
        <v>45.428</v>
      </c>
      <c r="N7" s="42">
        <f>25*0.005*M7</f>
        <v>5.6785</v>
      </c>
      <c r="O7" s="42">
        <f>+N7+M7</f>
        <v>51.1065</v>
      </c>
      <c r="P7" s="43"/>
      <c r="Q7" s="51"/>
      <c r="IV7" s="53"/>
      <c r="IW7" s="53"/>
    </row>
    <row r="8" ht="16.5" customHeight="1" spans="1:17">
      <c r="A8" s="14" t="s">
        <v>49</v>
      </c>
      <c r="B8" s="14"/>
      <c r="C8" s="15"/>
      <c r="D8" s="15"/>
      <c r="E8" s="15"/>
      <c r="F8" s="15"/>
      <c r="G8" s="15"/>
      <c r="H8" s="15"/>
      <c r="I8" s="39"/>
      <c r="J8" s="39"/>
      <c r="K8" s="39"/>
      <c r="L8" s="39"/>
      <c r="M8" s="40"/>
      <c r="N8" s="40"/>
      <c r="O8" s="40"/>
      <c r="P8" s="41"/>
      <c r="Q8" s="50"/>
    </row>
    <row r="9" s="3" customFormat="1" ht="16.5" customHeight="1" spans="1:17">
      <c r="A9" s="20" t="s">
        <v>790</v>
      </c>
      <c r="B9" s="21">
        <v>6</v>
      </c>
      <c r="C9" s="18" t="s">
        <v>4653</v>
      </c>
      <c r="D9" s="18" t="s">
        <v>2092</v>
      </c>
      <c r="E9" s="18" t="s">
        <v>4652</v>
      </c>
      <c r="F9" s="18" t="s">
        <v>4651</v>
      </c>
      <c r="G9" s="18" t="s">
        <v>4650</v>
      </c>
      <c r="H9" s="18" t="s">
        <v>4649</v>
      </c>
      <c r="I9" s="19">
        <v>1144</v>
      </c>
      <c r="J9" s="19">
        <v>1084</v>
      </c>
      <c r="K9" s="20">
        <f t="shared" ref="K9:K17" si="0">I9-J9</f>
        <v>60</v>
      </c>
      <c r="L9" s="19">
        <f t="shared" ref="L9:L17" si="1">2.4*B9*4</f>
        <v>57.6</v>
      </c>
      <c r="M9" s="44">
        <f t="shared" ref="M9:M17" si="2">IF((K9-L9)&gt;0,(K9-L9)*2.77,0)</f>
        <v>6.64800000000002</v>
      </c>
      <c r="N9" s="42">
        <f t="shared" ref="N9:N17" si="3">25*0.005*M9</f>
        <v>0.831000000000002</v>
      </c>
      <c r="O9" s="42">
        <f t="shared" ref="O9:O17" si="4">+N9+M9</f>
        <v>7.47900000000002</v>
      </c>
      <c r="P9" s="43"/>
      <c r="Q9" s="51"/>
    </row>
    <row r="10" s="3" customFormat="1" ht="16.5" customHeight="1" spans="1:257">
      <c r="A10" s="20" t="s">
        <v>2597</v>
      </c>
      <c r="B10" s="21">
        <v>6</v>
      </c>
      <c r="C10" s="18" t="s">
        <v>5084</v>
      </c>
      <c r="D10" s="18" t="s">
        <v>5085</v>
      </c>
      <c r="E10" s="18" t="s">
        <v>5086</v>
      </c>
      <c r="F10" s="18" t="s">
        <v>5087</v>
      </c>
      <c r="G10" s="18" t="s">
        <v>5088</v>
      </c>
      <c r="H10" s="18" t="s">
        <v>5089</v>
      </c>
      <c r="I10" s="19">
        <v>1463</v>
      </c>
      <c r="J10" s="19">
        <v>1395</v>
      </c>
      <c r="K10" s="20">
        <f t="shared" si="0"/>
        <v>68</v>
      </c>
      <c r="L10" s="19">
        <f t="shared" si="1"/>
        <v>57.6</v>
      </c>
      <c r="M10" s="44">
        <f t="shared" si="2"/>
        <v>28.808</v>
      </c>
      <c r="N10" s="42">
        <f t="shared" si="3"/>
        <v>3.601</v>
      </c>
      <c r="O10" s="42">
        <f t="shared" si="4"/>
        <v>32.409</v>
      </c>
      <c r="P10" s="43"/>
      <c r="Q10" s="51"/>
      <c r="IW10" s="53"/>
    </row>
    <row r="11" s="3" customFormat="1" ht="16.5" customHeight="1" spans="1:17">
      <c r="A11" s="19" t="s">
        <v>830</v>
      </c>
      <c r="B11" s="21">
        <v>6</v>
      </c>
      <c r="C11" s="18" t="s">
        <v>4405</v>
      </c>
      <c r="D11" s="18" t="s">
        <v>4406</v>
      </c>
      <c r="E11" s="18" t="s">
        <v>4407</v>
      </c>
      <c r="F11" s="18" t="s">
        <v>4408</v>
      </c>
      <c r="G11" s="18" t="s">
        <v>4409</v>
      </c>
      <c r="H11" s="18" t="s">
        <v>4410</v>
      </c>
      <c r="I11" s="19">
        <v>1690</v>
      </c>
      <c r="J11" s="19">
        <v>1632</v>
      </c>
      <c r="K11" s="20">
        <f t="shared" si="0"/>
        <v>58</v>
      </c>
      <c r="L11" s="19">
        <f t="shared" si="1"/>
        <v>57.6</v>
      </c>
      <c r="M11" s="44">
        <f t="shared" si="2"/>
        <v>1.10800000000002</v>
      </c>
      <c r="N11" s="42">
        <f t="shared" si="3"/>
        <v>0.138500000000002</v>
      </c>
      <c r="O11" s="42">
        <f t="shared" si="4"/>
        <v>1.24650000000002</v>
      </c>
      <c r="P11" s="43"/>
      <c r="Q11" s="51"/>
    </row>
    <row r="12" s="3" customFormat="1" ht="16.5" customHeight="1" spans="1:17">
      <c r="A12" s="19" t="s">
        <v>3408</v>
      </c>
      <c r="B12" s="21">
        <v>6</v>
      </c>
      <c r="C12" s="18" t="s">
        <v>3409</v>
      </c>
      <c r="D12" s="18" t="s">
        <v>3410</v>
      </c>
      <c r="E12" s="18" t="s">
        <v>3411</v>
      </c>
      <c r="F12" s="18" t="s">
        <v>3412</v>
      </c>
      <c r="G12" s="18" t="s">
        <v>3413</v>
      </c>
      <c r="H12" s="18" t="s">
        <v>3414</v>
      </c>
      <c r="I12" s="19">
        <v>1442</v>
      </c>
      <c r="J12" s="16">
        <f>+I12-80</f>
        <v>1362</v>
      </c>
      <c r="K12" s="20">
        <f t="shared" si="0"/>
        <v>80</v>
      </c>
      <c r="L12" s="19">
        <f t="shared" si="1"/>
        <v>57.6</v>
      </c>
      <c r="M12" s="44">
        <f t="shared" si="2"/>
        <v>62.048</v>
      </c>
      <c r="N12" s="42">
        <f t="shared" si="3"/>
        <v>7.756</v>
      </c>
      <c r="O12" s="42">
        <f t="shared" si="4"/>
        <v>69.804</v>
      </c>
      <c r="P12" s="43"/>
      <c r="Q12" s="51"/>
    </row>
    <row r="13" s="3" customFormat="1" ht="16.5" customHeight="1" spans="1:17">
      <c r="A13" s="19" t="s">
        <v>3844</v>
      </c>
      <c r="B13" s="21">
        <v>5</v>
      </c>
      <c r="C13" s="18" t="s">
        <v>5090</v>
      </c>
      <c r="D13" s="18" t="s">
        <v>5091</v>
      </c>
      <c r="E13" s="18" t="s">
        <v>5092</v>
      </c>
      <c r="F13" s="18" t="s">
        <v>5093</v>
      </c>
      <c r="G13" s="18" t="s">
        <v>5094</v>
      </c>
      <c r="H13" s="18"/>
      <c r="I13" s="19">
        <v>1255</v>
      </c>
      <c r="J13" s="19">
        <v>1170</v>
      </c>
      <c r="K13" s="20">
        <f t="shared" si="0"/>
        <v>85</v>
      </c>
      <c r="L13" s="19">
        <f t="shared" si="1"/>
        <v>48</v>
      </c>
      <c r="M13" s="44">
        <f t="shared" si="2"/>
        <v>102.49</v>
      </c>
      <c r="N13" s="42">
        <f t="shared" si="3"/>
        <v>12.81125</v>
      </c>
      <c r="O13" s="42">
        <f t="shared" si="4"/>
        <v>115.30125</v>
      </c>
      <c r="P13" s="43"/>
      <c r="Q13" s="51"/>
    </row>
    <row r="14" s="3" customFormat="1" ht="16.5" customHeight="1" spans="1:17">
      <c r="A14" s="19" t="s">
        <v>3966</v>
      </c>
      <c r="B14" s="21">
        <v>6</v>
      </c>
      <c r="C14" s="18" t="s">
        <v>4417</v>
      </c>
      <c r="D14" s="18" t="s">
        <v>4418</v>
      </c>
      <c r="E14" s="18" t="s">
        <v>4419</v>
      </c>
      <c r="F14" s="18" t="s">
        <v>4420</v>
      </c>
      <c r="G14" s="18" t="s">
        <v>4421</v>
      </c>
      <c r="H14" s="18" t="s">
        <v>4422</v>
      </c>
      <c r="I14" s="19">
        <v>1208</v>
      </c>
      <c r="J14" s="19">
        <v>1147</v>
      </c>
      <c r="K14" s="20">
        <f t="shared" si="0"/>
        <v>61</v>
      </c>
      <c r="L14" s="19">
        <f t="shared" si="1"/>
        <v>57.6</v>
      </c>
      <c r="M14" s="44">
        <f t="shared" si="2"/>
        <v>9.41800000000002</v>
      </c>
      <c r="N14" s="42">
        <f t="shared" si="3"/>
        <v>1.17725</v>
      </c>
      <c r="O14" s="42">
        <f t="shared" si="4"/>
        <v>10.59525</v>
      </c>
      <c r="P14" s="43"/>
      <c r="Q14" s="51"/>
    </row>
    <row r="15" s="3" customFormat="1" ht="16.5" customHeight="1" spans="1:17">
      <c r="A15" s="19" t="s">
        <v>858</v>
      </c>
      <c r="B15" s="21">
        <v>6</v>
      </c>
      <c r="C15" s="18" t="s">
        <v>5095</v>
      </c>
      <c r="D15" s="18" t="s">
        <v>5096</v>
      </c>
      <c r="E15" s="18" t="s">
        <v>5097</v>
      </c>
      <c r="F15" s="18" t="s">
        <v>5098</v>
      </c>
      <c r="G15" s="18" t="s">
        <v>3736</v>
      </c>
      <c r="H15" s="18" t="s">
        <v>5099</v>
      </c>
      <c r="I15" s="19">
        <v>1375</v>
      </c>
      <c r="J15" s="19">
        <v>1292</v>
      </c>
      <c r="K15" s="20">
        <f t="shared" si="0"/>
        <v>83</v>
      </c>
      <c r="L15" s="19">
        <f t="shared" si="1"/>
        <v>57.6</v>
      </c>
      <c r="M15" s="44">
        <f t="shared" si="2"/>
        <v>70.358</v>
      </c>
      <c r="N15" s="42">
        <f t="shared" si="3"/>
        <v>8.79475</v>
      </c>
      <c r="O15" s="42">
        <f t="shared" si="4"/>
        <v>79.15275</v>
      </c>
      <c r="P15" s="43"/>
      <c r="Q15" s="51"/>
    </row>
    <row r="16" s="3" customFormat="1" ht="16.5" customHeight="1" spans="1:17">
      <c r="A16" s="19" t="s">
        <v>4424</v>
      </c>
      <c r="B16" s="21">
        <v>6</v>
      </c>
      <c r="C16" s="18" t="s">
        <v>4425</v>
      </c>
      <c r="D16" s="18" t="s">
        <v>4426</v>
      </c>
      <c r="E16" s="18" t="s">
        <v>4427</v>
      </c>
      <c r="F16" s="18" t="s">
        <v>4428</v>
      </c>
      <c r="G16" s="18" t="s">
        <v>3996</v>
      </c>
      <c r="H16" s="18" t="s">
        <v>4429</v>
      </c>
      <c r="I16" s="19">
        <v>1439</v>
      </c>
      <c r="J16" s="19">
        <v>1371</v>
      </c>
      <c r="K16" s="20">
        <f t="shared" si="0"/>
        <v>68</v>
      </c>
      <c r="L16" s="19">
        <f t="shared" si="1"/>
        <v>57.6</v>
      </c>
      <c r="M16" s="44">
        <f t="shared" si="2"/>
        <v>28.808</v>
      </c>
      <c r="N16" s="42">
        <f t="shared" si="3"/>
        <v>3.601</v>
      </c>
      <c r="O16" s="42">
        <f t="shared" si="4"/>
        <v>32.409</v>
      </c>
      <c r="P16" s="43"/>
      <c r="Q16" s="51"/>
    </row>
    <row r="17" s="3" customFormat="1" ht="16.5" customHeight="1" spans="1:17">
      <c r="A17" s="19" t="s">
        <v>877</v>
      </c>
      <c r="B17" s="21">
        <v>6</v>
      </c>
      <c r="C17" s="18" t="s">
        <v>5100</v>
      </c>
      <c r="D17" s="18" t="s">
        <v>5101</v>
      </c>
      <c r="E17" s="18" t="s">
        <v>5102</v>
      </c>
      <c r="F17" s="18" t="s">
        <v>5103</v>
      </c>
      <c r="G17" s="18" t="s">
        <v>5104</v>
      </c>
      <c r="H17" s="18" t="s">
        <v>5105</v>
      </c>
      <c r="I17" s="19">
        <v>1255</v>
      </c>
      <c r="J17" s="19">
        <v>1170</v>
      </c>
      <c r="K17" s="20">
        <f t="shared" si="0"/>
        <v>85</v>
      </c>
      <c r="L17" s="19">
        <f t="shared" si="1"/>
        <v>57.6</v>
      </c>
      <c r="M17" s="44">
        <f t="shared" si="2"/>
        <v>75.898</v>
      </c>
      <c r="N17" s="42">
        <f t="shared" si="3"/>
        <v>9.48725</v>
      </c>
      <c r="O17" s="42">
        <f t="shared" si="4"/>
        <v>85.38525</v>
      </c>
      <c r="P17" s="43"/>
      <c r="Q17" s="51"/>
    </row>
    <row r="18" ht="16.5" customHeight="1" spans="1:17">
      <c r="A18" s="14" t="s">
        <v>58</v>
      </c>
      <c r="B18" s="14"/>
      <c r="C18" s="15"/>
      <c r="D18" s="15"/>
      <c r="E18" s="15"/>
      <c r="F18" s="15"/>
      <c r="G18" s="15"/>
      <c r="H18" s="15"/>
      <c r="I18" s="39"/>
      <c r="J18" s="39"/>
      <c r="K18" s="39"/>
      <c r="L18" s="39"/>
      <c r="M18" s="40"/>
      <c r="N18" s="40"/>
      <c r="O18" s="40"/>
      <c r="P18" s="41"/>
      <c r="Q18" s="50"/>
    </row>
    <row r="19" s="3" customFormat="1" ht="16.5" customHeight="1" spans="1:257">
      <c r="A19" s="22" t="s">
        <v>59</v>
      </c>
      <c r="B19" s="22">
        <v>6</v>
      </c>
      <c r="C19" s="18" t="s">
        <v>5106</v>
      </c>
      <c r="D19" s="18" t="s">
        <v>5107</v>
      </c>
      <c r="E19" s="18" t="s">
        <v>5108</v>
      </c>
      <c r="F19" s="18" t="s">
        <v>409</v>
      </c>
      <c r="G19" s="18" t="s">
        <v>5109</v>
      </c>
      <c r="H19" s="18" t="s">
        <v>5110</v>
      </c>
      <c r="I19" s="19">
        <v>1197</v>
      </c>
      <c r="J19" s="19">
        <v>1125</v>
      </c>
      <c r="K19" s="19">
        <f t="shared" ref="K19:K25" si="5">I19-J19</f>
        <v>72</v>
      </c>
      <c r="L19" s="19">
        <f t="shared" ref="L19:L25" si="6">2.4*B19*4</f>
        <v>57.6</v>
      </c>
      <c r="M19" s="42">
        <f t="shared" ref="M19:M25" si="7">IF((K19-L19)&gt;0,(K19-L19)*2.77,0)</f>
        <v>39.888</v>
      </c>
      <c r="N19" s="42">
        <f t="shared" ref="N19:N25" si="8">25*0.005*M19</f>
        <v>4.986</v>
      </c>
      <c r="O19" s="42">
        <f t="shared" ref="O19:O25" si="9">+N19+M19</f>
        <v>44.874</v>
      </c>
      <c r="P19" s="43"/>
      <c r="Q19" s="51"/>
      <c r="IW19" s="53"/>
    </row>
    <row r="20" s="3" customFormat="1" ht="16.5" customHeight="1" spans="1:257">
      <c r="A20" s="22" t="s">
        <v>5111</v>
      </c>
      <c r="B20" s="22">
        <v>6</v>
      </c>
      <c r="C20" s="18" t="s">
        <v>5112</v>
      </c>
      <c r="D20" s="18" t="s">
        <v>5113</v>
      </c>
      <c r="E20" s="18" t="s">
        <v>5114</v>
      </c>
      <c r="F20" s="18" t="s">
        <v>5115</v>
      </c>
      <c r="G20" s="18" t="s">
        <v>5116</v>
      </c>
      <c r="H20" s="18" t="s">
        <v>5117</v>
      </c>
      <c r="I20" s="19">
        <v>1286</v>
      </c>
      <c r="J20" s="19">
        <v>1223</v>
      </c>
      <c r="K20" s="19">
        <f t="shared" si="5"/>
        <v>63</v>
      </c>
      <c r="L20" s="19">
        <f t="shared" si="6"/>
        <v>57.6</v>
      </c>
      <c r="M20" s="42">
        <f t="shared" si="7"/>
        <v>14.958</v>
      </c>
      <c r="N20" s="42">
        <f t="shared" si="8"/>
        <v>1.86975</v>
      </c>
      <c r="O20" s="42">
        <f t="shared" si="9"/>
        <v>16.82775</v>
      </c>
      <c r="P20" s="43"/>
      <c r="Q20" s="51"/>
      <c r="IW20" s="53"/>
    </row>
    <row r="21" s="3" customFormat="1" ht="16.5" customHeight="1" spans="1:257">
      <c r="A21" s="22" t="s">
        <v>5118</v>
      </c>
      <c r="B21" s="22">
        <v>6</v>
      </c>
      <c r="C21" s="18" t="s">
        <v>5119</v>
      </c>
      <c r="D21" s="18" t="s">
        <v>5120</v>
      </c>
      <c r="E21" s="18" t="s">
        <v>5121</v>
      </c>
      <c r="F21" s="18" t="s">
        <v>5122</v>
      </c>
      <c r="G21" s="18" t="s">
        <v>5123</v>
      </c>
      <c r="H21" s="18" t="s">
        <v>5124</v>
      </c>
      <c r="I21" s="19">
        <v>1568</v>
      </c>
      <c r="J21" s="16">
        <f>+I21-80</f>
        <v>1488</v>
      </c>
      <c r="K21" s="19">
        <f t="shared" si="5"/>
        <v>80</v>
      </c>
      <c r="L21" s="19">
        <f t="shared" si="6"/>
        <v>57.6</v>
      </c>
      <c r="M21" s="42">
        <f t="shared" si="7"/>
        <v>62.048</v>
      </c>
      <c r="N21" s="42">
        <f t="shared" si="8"/>
        <v>7.756</v>
      </c>
      <c r="O21" s="42">
        <f t="shared" si="9"/>
        <v>69.804</v>
      </c>
      <c r="P21" s="43"/>
      <c r="Q21" s="51"/>
      <c r="IW21" s="53"/>
    </row>
    <row r="22" s="3" customFormat="1" ht="16.5" customHeight="1" spans="1:257">
      <c r="A22" s="22" t="s">
        <v>5125</v>
      </c>
      <c r="B22" s="22">
        <v>6</v>
      </c>
      <c r="C22" s="18" t="s">
        <v>5126</v>
      </c>
      <c r="D22" s="18" t="s">
        <v>5127</v>
      </c>
      <c r="E22" s="18" t="s">
        <v>5128</v>
      </c>
      <c r="F22" s="18" t="s">
        <v>5129</v>
      </c>
      <c r="G22" s="18" t="s">
        <v>5130</v>
      </c>
      <c r="H22" s="18" t="s">
        <v>5131</v>
      </c>
      <c r="I22" s="19">
        <v>1515</v>
      </c>
      <c r="J22" s="19">
        <v>1445</v>
      </c>
      <c r="K22" s="19">
        <f t="shared" si="5"/>
        <v>70</v>
      </c>
      <c r="L22" s="19">
        <f t="shared" si="6"/>
        <v>57.6</v>
      </c>
      <c r="M22" s="42">
        <f t="shared" si="7"/>
        <v>34.348</v>
      </c>
      <c r="N22" s="42">
        <f t="shared" si="8"/>
        <v>4.2935</v>
      </c>
      <c r="O22" s="42">
        <f t="shared" si="9"/>
        <v>38.6415</v>
      </c>
      <c r="P22" s="43"/>
      <c r="Q22" s="51"/>
      <c r="IV22" s="53"/>
      <c r="IW22" s="53"/>
    </row>
    <row r="23" s="3" customFormat="1" ht="16.5" customHeight="1" spans="1:257">
      <c r="A23" s="22" t="s">
        <v>5132</v>
      </c>
      <c r="B23" s="22">
        <v>6</v>
      </c>
      <c r="C23" s="18" t="s">
        <v>1446</v>
      </c>
      <c r="D23" s="18" t="s">
        <v>5133</v>
      </c>
      <c r="E23" s="18" t="s">
        <v>5134</v>
      </c>
      <c r="F23" s="18" t="s">
        <v>5135</v>
      </c>
      <c r="G23" s="18" t="s">
        <v>5136</v>
      </c>
      <c r="H23" s="18" t="s">
        <v>5137</v>
      </c>
      <c r="I23" s="19">
        <v>1406</v>
      </c>
      <c r="J23" s="19">
        <v>1343</v>
      </c>
      <c r="K23" s="19">
        <f t="shared" si="5"/>
        <v>63</v>
      </c>
      <c r="L23" s="19">
        <f t="shared" si="6"/>
        <v>57.6</v>
      </c>
      <c r="M23" s="42">
        <f t="shared" si="7"/>
        <v>14.958</v>
      </c>
      <c r="N23" s="42">
        <f t="shared" si="8"/>
        <v>1.86975</v>
      </c>
      <c r="O23" s="42">
        <f t="shared" si="9"/>
        <v>16.82775</v>
      </c>
      <c r="P23" s="43"/>
      <c r="Q23" s="51"/>
      <c r="IV23" s="53"/>
      <c r="IW23" s="53"/>
    </row>
    <row r="24" s="3" customFormat="1" ht="16.5" customHeight="1" spans="1:257">
      <c r="A24" s="22" t="s">
        <v>5138</v>
      </c>
      <c r="B24" s="22">
        <v>6</v>
      </c>
      <c r="C24" s="18" t="s">
        <v>5139</v>
      </c>
      <c r="D24" s="18" t="s">
        <v>5140</v>
      </c>
      <c r="E24" s="18" t="s">
        <v>5141</v>
      </c>
      <c r="F24" s="18" t="s">
        <v>5142</v>
      </c>
      <c r="G24" s="18" t="s">
        <v>5143</v>
      </c>
      <c r="H24" s="18" t="s">
        <v>5144</v>
      </c>
      <c r="I24" s="19">
        <v>1324</v>
      </c>
      <c r="J24" s="19">
        <v>1255</v>
      </c>
      <c r="K24" s="19">
        <f t="shared" si="5"/>
        <v>69</v>
      </c>
      <c r="L24" s="19">
        <f t="shared" si="6"/>
        <v>57.6</v>
      </c>
      <c r="M24" s="42">
        <f t="shared" si="7"/>
        <v>31.578</v>
      </c>
      <c r="N24" s="42">
        <f t="shared" si="8"/>
        <v>3.94725</v>
      </c>
      <c r="O24" s="42">
        <f t="shared" si="9"/>
        <v>35.52525</v>
      </c>
      <c r="P24" s="43"/>
      <c r="Q24" s="51"/>
      <c r="IV24" s="53"/>
      <c r="IW24" s="53"/>
    </row>
    <row r="25" s="3" customFormat="1" ht="16.5" customHeight="1" spans="1:257">
      <c r="A25" s="22" t="s">
        <v>5145</v>
      </c>
      <c r="B25" s="22">
        <v>6</v>
      </c>
      <c r="C25" s="18" t="s">
        <v>5146</v>
      </c>
      <c r="D25" s="18" t="s">
        <v>5147</v>
      </c>
      <c r="E25" s="18" t="s">
        <v>5148</v>
      </c>
      <c r="F25" s="18" t="s">
        <v>5149</v>
      </c>
      <c r="G25" s="18" t="s">
        <v>5150</v>
      </c>
      <c r="H25" s="18" t="s">
        <v>5151</v>
      </c>
      <c r="I25" s="19">
        <v>1258</v>
      </c>
      <c r="J25" s="19">
        <v>1197</v>
      </c>
      <c r="K25" s="19">
        <f t="shared" si="5"/>
        <v>61</v>
      </c>
      <c r="L25" s="19">
        <f t="shared" si="6"/>
        <v>57.6</v>
      </c>
      <c r="M25" s="42">
        <f t="shared" si="7"/>
        <v>9.41800000000002</v>
      </c>
      <c r="N25" s="42">
        <f t="shared" si="8"/>
        <v>1.17725</v>
      </c>
      <c r="O25" s="42">
        <f t="shared" si="9"/>
        <v>10.59525</v>
      </c>
      <c r="P25" s="43"/>
      <c r="Q25" s="51"/>
      <c r="IV25" s="53"/>
      <c r="IW25" s="53"/>
    </row>
    <row r="26" ht="16.5" customHeight="1" spans="1:17">
      <c r="A26" s="14" t="s">
        <v>931</v>
      </c>
      <c r="B26" s="14"/>
      <c r="C26" s="15"/>
      <c r="D26" s="15"/>
      <c r="E26" s="15"/>
      <c r="F26" s="15"/>
      <c r="G26" s="15"/>
      <c r="H26" s="15"/>
      <c r="I26" s="39"/>
      <c r="J26" s="39"/>
      <c r="K26" s="39"/>
      <c r="L26" s="39"/>
      <c r="M26" s="40"/>
      <c r="N26" s="40"/>
      <c r="O26" s="40"/>
      <c r="P26" s="41"/>
      <c r="Q26" s="50"/>
    </row>
    <row r="27" s="3" customFormat="1" ht="16.5" customHeight="1" spans="1:257">
      <c r="A27" s="19" t="s">
        <v>5152</v>
      </c>
      <c r="B27" s="22">
        <v>6</v>
      </c>
      <c r="C27" s="18" t="s">
        <v>5153</v>
      </c>
      <c r="D27" s="18" t="s">
        <v>5154</v>
      </c>
      <c r="E27" s="18" t="s">
        <v>5155</v>
      </c>
      <c r="F27" s="18" t="s">
        <v>5156</v>
      </c>
      <c r="G27" s="18" t="s">
        <v>5157</v>
      </c>
      <c r="H27" s="18" t="s">
        <v>5158</v>
      </c>
      <c r="I27" s="19">
        <v>1530</v>
      </c>
      <c r="J27" s="19">
        <v>1457</v>
      </c>
      <c r="K27" s="19">
        <f>I27-J27</f>
        <v>73</v>
      </c>
      <c r="L27" s="19">
        <f t="shared" ref="L27:L32" si="10">2.4*B27*4</f>
        <v>57.6</v>
      </c>
      <c r="M27" s="42">
        <f t="shared" ref="M27:M32" si="11">IF((K27-L27)&gt;0,(K27-L27)*2.77,0)</f>
        <v>42.658</v>
      </c>
      <c r="N27" s="42">
        <f t="shared" ref="N27:N32" si="12">25*0.005*M27</f>
        <v>5.33225</v>
      </c>
      <c r="O27" s="42">
        <f t="shared" ref="O27:O32" si="13">+N27+M27</f>
        <v>47.99025</v>
      </c>
      <c r="P27" s="43"/>
      <c r="Q27" s="51"/>
      <c r="IV27" s="53"/>
      <c r="IW27" s="53"/>
    </row>
    <row r="28" s="3" customFormat="1" ht="16.5" customHeight="1" spans="1:17">
      <c r="A28" s="19" t="s">
        <v>2984</v>
      </c>
      <c r="B28" s="22">
        <v>6</v>
      </c>
      <c r="C28" s="18" t="s">
        <v>2990</v>
      </c>
      <c r="D28" s="18" t="s">
        <v>2989</v>
      </c>
      <c r="E28" s="18" t="s">
        <v>2988</v>
      </c>
      <c r="F28" s="18" t="s">
        <v>2987</v>
      </c>
      <c r="G28" s="18" t="s">
        <v>2986</v>
      </c>
      <c r="H28" s="18" t="s">
        <v>2985</v>
      </c>
      <c r="I28" s="19">
        <v>1431</v>
      </c>
      <c r="J28" s="19">
        <v>1367</v>
      </c>
      <c r="K28" s="19">
        <f>I28-J28</f>
        <v>64</v>
      </c>
      <c r="L28" s="19">
        <f t="shared" si="10"/>
        <v>57.6</v>
      </c>
      <c r="M28" s="42">
        <f t="shared" si="11"/>
        <v>17.728</v>
      </c>
      <c r="N28" s="42">
        <f t="shared" si="12"/>
        <v>2.216</v>
      </c>
      <c r="O28" s="42">
        <f t="shared" si="13"/>
        <v>19.944</v>
      </c>
      <c r="P28" s="43"/>
      <c r="Q28" s="51"/>
    </row>
    <row r="29" s="3" customFormat="1" ht="16.5" customHeight="1" spans="1:17">
      <c r="A29" s="19" t="s">
        <v>2991</v>
      </c>
      <c r="B29" s="22">
        <v>6</v>
      </c>
      <c r="C29" s="18" t="s">
        <v>2997</v>
      </c>
      <c r="D29" s="18" t="s">
        <v>2996</v>
      </c>
      <c r="E29" s="18" t="s">
        <v>2995</v>
      </c>
      <c r="F29" s="18" t="s">
        <v>2994</v>
      </c>
      <c r="G29" s="18" t="s">
        <v>2993</v>
      </c>
      <c r="H29" s="18" t="s">
        <v>2992</v>
      </c>
      <c r="I29" s="19">
        <v>1393</v>
      </c>
      <c r="J29" s="19">
        <v>1327</v>
      </c>
      <c r="K29" s="19">
        <f>I29-J29</f>
        <v>66</v>
      </c>
      <c r="L29" s="19">
        <f t="shared" si="10"/>
        <v>57.6</v>
      </c>
      <c r="M29" s="42">
        <f t="shared" si="11"/>
        <v>23.268</v>
      </c>
      <c r="N29" s="42">
        <f t="shared" si="12"/>
        <v>2.9085</v>
      </c>
      <c r="O29" s="42">
        <f t="shared" si="13"/>
        <v>26.1765</v>
      </c>
      <c r="P29" s="43"/>
      <c r="Q29" s="51"/>
    </row>
    <row r="30" s="3" customFormat="1" ht="16.5" customHeight="1" spans="1:17">
      <c r="A30" s="19" t="s">
        <v>3087</v>
      </c>
      <c r="B30" s="22">
        <v>6</v>
      </c>
      <c r="C30" s="18" t="s">
        <v>3093</v>
      </c>
      <c r="D30" s="18" t="s">
        <v>3092</v>
      </c>
      <c r="E30" s="18" t="s">
        <v>3091</v>
      </c>
      <c r="F30" s="18" t="s">
        <v>3090</v>
      </c>
      <c r="G30" s="18" t="s">
        <v>3089</v>
      </c>
      <c r="H30" s="18" t="s">
        <v>3088</v>
      </c>
      <c r="I30" s="19">
        <v>1446</v>
      </c>
      <c r="J30" s="19">
        <v>1372</v>
      </c>
      <c r="K30" s="19">
        <f>I30-J30</f>
        <v>74</v>
      </c>
      <c r="L30" s="19">
        <f t="shared" si="10"/>
        <v>57.6</v>
      </c>
      <c r="M30" s="42">
        <f t="shared" si="11"/>
        <v>45.428</v>
      </c>
      <c r="N30" s="42">
        <f t="shared" si="12"/>
        <v>5.6785</v>
      </c>
      <c r="O30" s="42">
        <f t="shared" si="13"/>
        <v>51.1065</v>
      </c>
      <c r="P30" s="43"/>
      <c r="Q30" s="51"/>
    </row>
    <row r="31" s="3" customFormat="1" ht="16.5" customHeight="1" spans="1:17">
      <c r="A31" s="19" t="s">
        <v>3108</v>
      </c>
      <c r="B31" s="22">
        <v>6</v>
      </c>
      <c r="C31" s="18" t="s">
        <v>3114</v>
      </c>
      <c r="D31" s="18" t="s">
        <v>3113</v>
      </c>
      <c r="E31" s="18" t="s">
        <v>3112</v>
      </c>
      <c r="F31" s="18" t="s">
        <v>3111</v>
      </c>
      <c r="G31" s="18" t="s">
        <v>3110</v>
      </c>
      <c r="H31" s="18" t="s">
        <v>3109</v>
      </c>
      <c r="I31" s="19">
        <v>1580</v>
      </c>
      <c r="J31" s="19">
        <v>1477</v>
      </c>
      <c r="K31" s="19">
        <v>80</v>
      </c>
      <c r="L31" s="19">
        <f t="shared" si="10"/>
        <v>57.6</v>
      </c>
      <c r="M31" s="42">
        <f t="shared" si="11"/>
        <v>62.048</v>
      </c>
      <c r="N31" s="42">
        <f t="shared" si="12"/>
        <v>7.756</v>
      </c>
      <c r="O31" s="42">
        <f t="shared" si="13"/>
        <v>69.804</v>
      </c>
      <c r="P31" s="43"/>
      <c r="Q31" s="51"/>
    </row>
    <row r="32" s="4" customFormat="1" ht="16.5" customHeight="1" spans="1:255">
      <c r="A32" s="19" t="s">
        <v>3115</v>
      </c>
      <c r="B32" s="22">
        <v>6</v>
      </c>
      <c r="C32" s="18" t="s">
        <v>3120</v>
      </c>
      <c r="D32" s="18" t="s">
        <v>3119</v>
      </c>
      <c r="E32" s="18" t="s">
        <v>3118</v>
      </c>
      <c r="F32" s="18" t="s">
        <v>3117</v>
      </c>
      <c r="G32" s="18" t="s">
        <v>3116</v>
      </c>
      <c r="H32" s="18" t="s">
        <v>3121</v>
      </c>
      <c r="I32" s="16">
        <v>1499</v>
      </c>
      <c r="J32" s="16">
        <v>1435</v>
      </c>
      <c r="K32" s="19">
        <f>I32-J32</f>
        <v>64</v>
      </c>
      <c r="L32" s="19">
        <f t="shared" si="10"/>
        <v>57.6</v>
      </c>
      <c r="M32" s="42">
        <f t="shared" si="11"/>
        <v>17.728</v>
      </c>
      <c r="N32" s="42">
        <f t="shared" si="12"/>
        <v>2.216</v>
      </c>
      <c r="O32" s="42">
        <f t="shared" si="13"/>
        <v>19.944</v>
      </c>
      <c r="P32" s="45"/>
      <c r="Q32" s="5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ht="16.5" customHeight="1" spans="1:17">
      <c r="A33" s="14" t="s">
        <v>67</v>
      </c>
      <c r="B33" s="14"/>
      <c r="C33" s="15"/>
      <c r="D33" s="15"/>
      <c r="E33" s="15"/>
      <c r="F33" s="15"/>
      <c r="G33" s="15"/>
      <c r="H33" s="15"/>
      <c r="I33" s="39"/>
      <c r="J33" s="39"/>
      <c r="K33" s="39"/>
      <c r="L33" s="39"/>
      <c r="M33" s="40"/>
      <c r="N33" s="40"/>
      <c r="O33" s="40"/>
      <c r="P33" s="41"/>
      <c r="Q33" s="50"/>
    </row>
    <row r="34" s="3" customFormat="1" ht="16.5" customHeight="1" spans="1:17">
      <c r="A34" s="22" t="s">
        <v>4437</v>
      </c>
      <c r="B34" s="22">
        <v>6</v>
      </c>
      <c r="C34" s="18" t="s">
        <v>4442</v>
      </c>
      <c r="D34" s="18" t="s">
        <v>4441</v>
      </c>
      <c r="E34" s="18" t="s">
        <v>4440</v>
      </c>
      <c r="F34" s="18" t="s">
        <v>1304</v>
      </c>
      <c r="G34" s="18" t="s">
        <v>4439</v>
      </c>
      <c r="H34" s="18" t="s">
        <v>4438</v>
      </c>
      <c r="I34" s="19">
        <v>1282</v>
      </c>
      <c r="J34" s="19">
        <v>1223</v>
      </c>
      <c r="K34" s="19">
        <f t="shared" ref="K34:K44" si="14">I34-J34</f>
        <v>59</v>
      </c>
      <c r="L34" s="19">
        <f t="shared" ref="L34:L44" si="15">2.4*B34*4</f>
        <v>57.6</v>
      </c>
      <c r="M34" s="42">
        <f>IF((K34-L34)&gt;0,(K34-L34)*2.77,0)</f>
        <v>3.87800000000002</v>
      </c>
      <c r="N34" s="42">
        <f t="shared" ref="N34:N44" si="16">25*0.005*M34</f>
        <v>0.484750000000002</v>
      </c>
      <c r="O34" s="42">
        <f t="shared" ref="O34:O44" si="17">+N34+M34</f>
        <v>4.36275000000002</v>
      </c>
      <c r="P34" s="43"/>
      <c r="Q34" s="51"/>
    </row>
    <row r="35" s="3" customFormat="1" ht="16.5" customHeight="1" spans="1:17">
      <c r="A35" s="22" t="s">
        <v>967</v>
      </c>
      <c r="B35" s="22">
        <v>6</v>
      </c>
      <c r="C35" s="18" t="s">
        <v>955</v>
      </c>
      <c r="D35" s="18" t="s">
        <v>973</v>
      </c>
      <c r="E35" s="18" t="s">
        <v>971</v>
      </c>
      <c r="F35" s="18" t="s">
        <v>970</v>
      </c>
      <c r="G35" s="18" t="s">
        <v>969</v>
      </c>
      <c r="H35" s="18" t="s">
        <v>968</v>
      </c>
      <c r="I35" s="19">
        <v>1421</v>
      </c>
      <c r="J35" s="19">
        <v>1359</v>
      </c>
      <c r="K35" s="19">
        <f t="shared" si="14"/>
        <v>62</v>
      </c>
      <c r="L35" s="19">
        <f t="shared" si="15"/>
        <v>57.6</v>
      </c>
      <c r="M35" s="42">
        <f>IF((K35-L35)&gt;0,(K35-L35)*2.77,0)</f>
        <v>12.188</v>
      </c>
      <c r="N35" s="42">
        <f t="shared" si="16"/>
        <v>1.5235</v>
      </c>
      <c r="O35" s="42">
        <f t="shared" si="17"/>
        <v>13.7115</v>
      </c>
      <c r="P35" s="43"/>
      <c r="Q35" s="51"/>
    </row>
    <row r="36" s="3" customFormat="1" ht="16.5" customHeight="1" spans="1:17">
      <c r="A36" s="22" t="s">
        <v>974</v>
      </c>
      <c r="B36" s="22">
        <v>6</v>
      </c>
      <c r="C36" s="18" t="s">
        <v>4729</v>
      </c>
      <c r="D36" s="18" t="s">
        <v>980</v>
      </c>
      <c r="E36" s="18" t="s">
        <v>979</v>
      </c>
      <c r="F36" s="18" t="s">
        <v>978</v>
      </c>
      <c r="G36" s="18" t="s">
        <v>977</v>
      </c>
      <c r="H36" s="18" t="s">
        <v>975</v>
      </c>
      <c r="I36" s="19">
        <v>1528</v>
      </c>
      <c r="J36" s="19">
        <v>1469</v>
      </c>
      <c r="K36" s="19">
        <f t="shared" si="14"/>
        <v>59</v>
      </c>
      <c r="L36" s="19">
        <f t="shared" si="15"/>
        <v>57.6</v>
      </c>
      <c r="M36" s="42">
        <f>IF((K36-L36)&gt;0,(K36-L36)*2.77,0)</f>
        <v>3.87800000000002</v>
      </c>
      <c r="N36" s="42">
        <f t="shared" si="16"/>
        <v>0.484750000000002</v>
      </c>
      <c r="O36" s="42">
        <f t="shared" si="17"/>
        <v>4.36275000000002</v>
      </c>
      <c r="P36" s="43"/>
      <c r="Q36" s="51"/>
    </row>
    <row r="37" s="3" customFormat="1" ht="16.5" customHeight="1" spans="1:17">
      <c r="A37" s="22" t="s">
        <v>3136</v>
      </c>
      <c r="B37" s="22">
        <v>6</v>
      </c>
      <c r="C37" s="18" t="s">
        <v>3137</v>
      </c>
      <c r="D37" s="18" t="s">
        <v>3138</v>
      </c>
      <c r="E37" s="18" t="s">
        <v>3139</v>
      </c>
      <c r="F37" s="18" t="s">
        <v>1723</v>
      </c>
      <c r="G37" s="18" t="s">
        <v>3140</v>
      </c>
      <c r="H37" s="18" t="s">
        <v>3141</v>
      </c>
      <c r="I37" s="19">
        <v>586</v>
      </c>
      <c r="J37" s="19">
        <v>516</v>
      </c>
      <c r="K37" s="19">
        <f t="shared" si="14"/>
        <v>70</v>
      </c>
      <c r="L37" s="19">
        <f t="shared" si="15"/>
        <v>57.6</v>
      </c>
      <c r="M37" s="42">
        <f>34.35-9.41</f>
        <v>24.94</v>
      </c>
      <c r="N37" s="42">
        <f t="shared" si="16"/>
        <v>3.1175</v>
      </c>
      <c r="O37" s="42">
        <f t="shared" si="17"/>
        <v>28.0575</v>
      </c>
      <c r="P37" s="43"/>
      <c r="Q37" s="51"/>
    </row>
    <row r="38" s="3" customFormat="1" ht="16.5" customHeight="1" spans="1:17">
      <c r="A38" s="22" t="s">
        <v>987</v>
      </c>
      <c r="B38" s="22">
        <v>6</v>
      </c>
      <c r="C38" s="18" t="s">
        <v>993</v>
      </c>
      <c r="D38" s="18" t="s">
        <v>992</v>
      </c>
      <c r="E38" s="18" t="s">
        <v>991</v>
      </c>
      <c r="F38" s="18" t="s">
        <v>990</v>
      </c>
      <c r="G38" s="18" t="s">
        <v>989</v>
      </c>
      <c r="H38" s="18" t="s">
        <v>988</v>
      </c>
      <c r="I38" s="19">
        <v>1620</v>
      </c>
      <c r="J38" s="19">
        <v>1531</v>
      </c>
      <c r="K38" s="19">
        <f t="shared" si="14"/>
        <v>89</v>
      </c>
      <c r="L38" s="19">
        <f t="shared" si="15"/>
        <v>57.6</v>
      </c>
      <c r="M38" s="42">
        <f t="shared" ref="M38:M44" si="18">IF((K38-L38)&gt;0,(K38-L38)*2.77,0)</f>
        <v>86.978</v>
      </c>
      <c r="N38" s="42">
        <f t="shared" si="16"/>
        <v>10.87225</v>
      </c>
      <c r="O38" s="42">
        <f t="shared" si="17"/>
        <v>97.85025</v>
      </c>
      <c r="P38" s="43"/>
      <c r="Q38" s="51"/>
    </row>
    <row r="39" s="3" customFormat="1" ht="16.5" customHeight="1" spans="1:17">
      <c r="A39" s="22" t="s">
        <v>994</v>
      </c>
      <c r="B39" s="22">
        <v>6</v>
      </c>
      <c r="C39" s="18" t="s">
        <v>995</v>
      </c>
      <c r="D39" s="18" t="s">
        <v>996</v>
      </c>
      <c r="E39" s="18" t="s">
        <v>997</v>
      </c>
      <c r="F39" s="18" t="s">
        <v>998</v>
      </c>
      <c r="G39" s="18" t="s">
        <v>999</v>
      </c>
      <c r="H39" s="18" t="s">
        <v>1000</v>
      </c>
      <c r="I39" s="19">
        <v>1494</v>
      </c>
      <c r="J39" s="19">
        <v>1427</v>
      </c>
      <c r="K39" s="19">
        <f t="shared" si="14"/>
        <v>67</v>
      </c>
      <c r="L39" s="19">
        <f t="shared" si="15"/>
        <v>57.6</v>
      </c>
      <c r="M39" s="42">
        <f t="shared" si="18"/>
        <v>26.038</v>
      </c>
      <c r="N39" s="42">
        <f t="shared" si="16"/>
        <v>3.25475</v>
      </c>
      <c r="O39" s="42">
        <f t="shared" si="17"/>
        <v>29.29275</v>
      </c>
      <c r="P39" s="43"/>
      <c r="Q39" s="51"/>
    </row>
    <row r="40" s="3" customFormat="1" ht="16.5" customHeight="1" spans="1:17">
      <c r="A40" s="22" t="s">
        <v>5159</v>
      </c>
      <c r="B40" s="22">
        <v>6</v>
      </c>
      <c r="C40" s="18" t="s">
        <v>5160</v>
      </c>
      <c r="D40" s="18" t="s">
        <v>5161</v>
      </c>
      <c r="E40" s="18" t="s">
        <v>5162</v>
      </c>
      <c r="F40" s="18" t="s">
        <v>2029</v>
      </c>
      <c r="G40" s="18" t="s">
        <v>5163</v>
      </c>
      <c r="H40" s="18" t="s">
        <v>5164</v>
      </c>
      <c r="I40" s="19">
        <v>1776</v>
      </c>
      <c r="J40" s="19">
        <v>1685</v>
      </c>
      <c r="K40" s="19">
        <f t="shared" si="14"/>
        <v>91</v>
      </c>
      <c r="L40" s="19">
        <f t="shared" si="15"/>
        <v>57.6</v>
      </c>
      <c r="M40" s="42">
        <f t="shared" si="18"/>
        <v>92.518</v>
      </c>
      <c r="N40" s="42">
        <f t="shared" si="16"/>
        <v>11.56475</v>
      </c>
      <c r="O40" s="42">
        <f t="shared" si="17"/>
        <v>104.08275</v>
      </c>
      <c r="P40" s="43"/>
      <c r="Q40" s="51"/>
    </row>
    <row r="41" s="3" customFormat="1" ht="16.5" customHeight="1" spans="1:17">
      <c r="A41" s="22" t="s">
        <v>5165</v>
      </c>
      <c r="B41" s="22">
        <v>6</v>
      </c>
      <c r="C41" s="18" t="s">
        <v>5166</v>
      </c>
      <c r="D41" s="18" t="s">
        <v>5167</v>
      </c>
      <c r="E41" s="18" t="s">
        <v>5168</v>
      </c>
      <c r="F41" s="18" t="s">
        <v>5169</v>
      </c>
      <c r="G41" s="18" t="s">
        <v>5170</v>
      </c>
      <c r="H41" s="18" t="s">
        <v>5171</v>
      </c>
      <c r="I41" s="19">
        <v>1541</v>
      </c>
      <c r="J41" s="19">
        <v>1470</v>
      </c>
      <c r="K41" s="19">
        <f t="shared" si="14"/>
        <v>71</v>
      </c>
      <c r="L41" s="19">
        <f t="shared" si="15"/>
        <v>57.6</v>
      </c>
      <c r="M41" s="42">
        <f t="shared" si="18"/>
        <v>37.118</v>
      </c>
      <c r="N41" s="42">
        <f t="shared" si="16"/>
        <v>4.63975</v>
      </c>
      <c r="O41" s="42">
        <f t="shared" si="17"/>
        <v>41.75775</v>
      </c>
      <c r="P41" s="43"/>
      <c r="Q41" s="51"/>
    </row>
    <row r="42" s="3" customFormat="1" ht="16.5" customHeight="1" spans="1:17">
      <c r="A42" s="22" t="s">
        <v>5172</v>
      </c>
      <c r="B42" s="22">
        <v>6</v>
      </c>
      <c r="C42" s="18" t="s">
        <v>5173</v>
      </c>
      <c r="D42" s="18" t="s">
        <v>5174</v>
      </c>
      <c r="E42" s="18" t="s">
        <v>5175</v>
      </c>
      <c r="F42" s="18" t="s">
        <v>5176</v>
      </c>
      <c r="G42" s="18" t="s">
        <v>5177</v>
      </c>
      <c r="H42" s="18" t="s">
        <v>5178</v>
      </c>
      <c r="I42" s="19">
        <v>1417</v>
      </c>
      <c r="J42" s="19">
        <v>1340</v>
      </c>
      <c r="K42" s="19">
        <f t="shared" si="14"/>
        <v>77</v>
      </c>
      <c r="L42" s="19">
        <f t="shared" si="15"/>
        <v>57.6</v>
      </c>
      <c r="M42" s="42">
        <f t="shared" si="18"/>
        <v>53.738</v>
      </c>
      <c r="N42" s="42">
        <f t="shared" si="16"/>
        <v>6.71725</v>
      </c>
      <c r="O42" s="42">
        <f t="shared" si="17"/>
        <v>60.45525</v>
      </c>
      <c r="P42" s="43"/>
      <c r="Q42" s="51"/>
    </row>
    <row r="43" s="3" customFormat="1" ht="16.5" customHeight="1" spans="1:17">
      <c r="A43" s="22" t="s">
        <v>5179</v>
      </c>
      <c r="B43" s="22">
        <v>6</v>
      </c>
      <c r="C43" s="18" t="s">
        <v>5180</v>
      </c>
      <c r="D43" s="18" t="s">
        <v>5181</v>
      </c>
      <c r="E43" s="18" t="s">
        <v>1016</v>
      </c>
      <c r="F43" s="18" t="s">
        <v>5182</v>
      </c>
      <c r="G43" s="18" t="s">
        <v>5183</v>
      </c>
      <c r="H43" s="18" t="s">
        <v>5184</v>
      </c>
      <c r="I43" s="19">
        <v>1684</v>
      </c>
      <c r="J43" s="19">
        <v>1595</v>
      </c>
      <c r="K43" s="19">
        <f t="shared" si="14"/>
        <v>89</v>
      </c>
      <c r="L43" s="19">
        <f t="shared" si="15"/>
        <v>57.6</v>
      </c>
      <c r="M43" s="42">
        <f t="shared" si="18"/>
        <v>86.978</v>
      </c>
      <c r="N43" s="42">
        <f t="shared" si="16"/>
        <v>10.87225</v>
      </c>
      <c r="O43" s="42">
        <f t="shared" si="17"/>
        <v>97.85025</v>
      </c>
      <c r="P43" s="43"/>
      <c r="Q43" s="51"/>
    </row>
    <row r="44" s="3" customFormat="1" ht="16.5" customHeight="1" spans="1:17">
      <c r="A44" s="22" t="s">
        <v>1008</v>
      </c>
      <c r="B44" s="22">
        <v>6</v>
      </c>
      <c r="C44" s="18" t="s">
        <v>1014</v>
      </c>
      <c r="D44" s="18" t="s">
        <v>1013</v>
      </c>
      <c r="E44" s="18" t="s">
        <v>1012</v>
      </c>
      <c r="F44" s="18" t="s">
        <v>1011</v>
      </c>
      <c r="G44" s="18" t="s">
        <v>1010</v>
      </c>
      <c r="H44" s="18" t="s">
        <v>1009</v>
      </c>
      <c r="I44" s="19">
        <v>1539</v>
      </c>
      <c r="J44" s="19">
        <v>1453</v>
      </c>
      <c r="K44" s="19">
        <f t="shared" si="14"/>
        <v>86</v>
      </c>
      <c r="L44" s="19">
        <f t="shared" si="15"/>
        <v>57.6</v>
      </c>
      <c r="M44" s="42">
        <f t="shared" si="18"/>
        <v>78.668</v>
      </c>
      <c r="N44" s="42">
        <f t="shared" si="16"/>
        <v>9.8335</v>
      </c>
      <c r="O44" s="42">
        <f t="shared" si="17"/>
        <v>88.5015</v>
      </c>
      <c r="P44" s="43"/>
      <c r="Q44" s="51"/>
    </row>
    <row r="45" ht="16.5" customHeight="1" spans="1:17">
      <c r="A45" s="14" t="s">
        <v>527</v>
      </c>
      <c r="B45" s="14"/>
      <c r="C45" s="15"/>
      <c r="D45" s="15"/>
      <c r="E45" s="15"/>
      <c r="F45" s="15"/>
      <c r="G45" s="15"/>
      <c r="H45" s="15"/>
      <c r="I45" s="39"/>
      <c r="J45" s="39"/>
      <c r="K45" s="39"/>
      <c r="L45" s="39"/>
      <c r="M45" s="40"/>
      <c r="N45" s="40"/>
      <c r="O45" s="40"/>
      <c r="P45" s="41"/>
      <c r="Q45" s="50"/>
    </row>
    <row r="46" s="3" customFormat="1" ht="16.5" customHeight="1" spans="1:257">
      <c r="A46" s="19" t="s">
        <v>4443</v>
      </c>
      <c r="B46" s="23">
        <v>6</v>
      </c>
      <c r="C46" s="18" t="s">
        <v>4449</v>
      </c>
      <c r="D46" s="18" t="s">
        <v>4448</v>
      </c>
      <c r="E46" s="18" t="s">
        <v>4447</v>
      </c>
      <c r="F46" s="18" t="s">
        <v>4446</v>
      </c>
      <c r="G46" s="18" t="s">
        <v>4445</v>
      </c>
      <c r="H46" s="18" t="s">
        <v>4444</v>
      </c>
      <c r="I46" s="16">
        <v>1464</v>
      </c>
      <c r="J46" s="16">
        <v>1403</v>
      </c>
      <c r="K46" s="19">
        <f>I46-J46</f>
        <v>61</v>
      </c>
      <c r="L46" s="19">
        <f>2.4*B46*4</f>
        <v>57.6</v>
      </c>
      <c r="M46" s="42">
        <f>IF((K46-L46)&gt;0,(K46-L46)*2.77,0)</f>
        <v>9.41800000000002</v>
      </c>
      <c r="N46" s="42">
        <f t="shared" ref="N46:N49" si="19">25*0.005*M46</f>
        <v>1.17725</v>
      </c>
      <c r="O46" s="42">
        <f t="shared" ref="O46:O49" si="20">+N46+M46</f>
        <v>10.59525</v>
      </c>
      <c r="P46" s="43"/>
      <c r="Q46" s="43"/>
      <c r="IV46" s="53"/>
      <c r="IW46" s="53"/>
    </row>
    <row r="47" s="3" customFormat="1" ht="16.5" customHeight="1" spans="1:257">
      <c r="A47" s="19" t="s">
        <v>5185</v>
      </c>
      <c r="B47" s="23">
        <v>6</v>
      </c>
      <c r="C47" s="18" t="s">
        <v>4037</v>
      </c>
      <c r="D47" s="18" t="s">
        <v>5186</v>
      </c>
      <c r="E47" s="18" t="s">
        <v>5187</v>
      </c>
      <c r="F47" s="18" t="s">
        <v>5188</v>
      </c>
      <c r="G47" s="18" t="s">
        <v>5189</v>
      </c>
      <c r="H47" s="18" t="s">
        <v>5190</v>
      </c>
      <c r="I47" s="16">
        <v>922</v>
      </c>
      <c r="J47" s="16">
        <v>864</v>
      </c>
      <c r="K47" s="19">
        <f>I47-J47</f>
        <v>58</v>
      </c>
      <c r="L47" s="19">
        <f>2.4*B47*4</f>
        <v>57.6</v>
      </c>
      <c r="M47" s="42">
        <f>IF((K47-L47)&gt;0,(K47-L47)*2.77,0)</f>
        <v>1.10800000000002</v>
      </c>
      <c r="N47" s="42">
        <f t="shared" si="19"/>
        <v>0.138500000000002</v>
      </c>
      <c r="O47" s="42">
        <f t="shared" si="20"/>
        <v>1.24650000000002</v>
      </c>
      <c r="P47" s="43"/>
      <c r="Q47" s="43"/>
      <c r="IV47" s="53"/>
      <c r="IW47" s="53"/>
    </row>
    <row r="48" s="3" customFormat="1" ht="16.5" customHeight="1" spans="1:17">
      <c r="A48" s="19" t="s">
        <v>5191</v>
      </c>
      <c r="B48" s="23">
        <v>6</v>
      </c>
      <c r="C48" s="18" t="s">
        <v>5192</v>
      </c>
      <c r="D48" s="18" t="s">
        <v>5193</v>
      </c>
      <c r="E48" s="18" t="s">
        <v>5194</v>
      </c>
      <c r="F48" s="18" t="s">
        <v>5195</v>
      </c>
      <c r="G48" s="18" t="s">
        <v>5196</v>
      </c>
      <c r="H48" s="18" t="s">
        <v>5197</v>
      </c>
      <c r="I48" s="16">
        <v>1417</v>
      </c>
      <c r="J48" s="16">
        <v>1345</v>
      </c>
      <c r="K48" s="19">
        <f>I48-J48</f>
        <v>72</v>
      </c>
      <c r="L48" s="19">
        <f>2.4*B48*4</f>
        <v>57.6</v>
      </c>
      <c r="M48" s="42">
        <f>IF((K48-L48)&gt;0,(K48-L48)*2.77,0)</f>
        <v>39.888</v>
      </c>
      <c r="N48" s="42">
        <f t="shared" si="19"/>
        <v>4.986</v>
      </c>
      <c r="O48" s="42">
        <f t="shared" si="20"/>
        <v>44.874</v>
      </c>
      <c r="P48" s="43"/>
      <c r="Q48" s="43"/>
    </row>
    <row r="49" s="3" customFormat="1" ht="16.5" customHeight="1" spans="1:17">
      <c r="A49" s="19" t="s">
        <v>5198</v>
      </c>
      <c r="B49" s="23">
        <v>6</v>
      </c>
      <c r="C49" s="18" t="s">
        <v>5199</v>
      </c>
      <c r="D49" s="18" t="s">
        <v>5200</v>
      </c>
      <c r="E49" s="18" t="s">
        <v>5201</v>
      </c>
      <c r="F49" s="18" t="s">
        <v>5202</v>
      </c>
      <c r="G49" s="18" t="s">
        <v>5203</v>
      </c>
      <c r="H49" s="18" t="s">
        <v>5204</v>
      </c>
      <c r="I49" s="16">
        <v>1333</v>
      </c>
      <c r="J49" s="16">
        <v>1272</v>
      </c>
      <c r="K49" s="19">
        <f>I49-J49</f>
        <v>61</v>
      </c>
      <c r="L49" s="19">
        <f>2.4*B49*4</f>
        <v>57.6</v>
      </c>
      <c r="M49" s="42">
        <f>IF((K49-L49)&gt;0,(K49-L49)*2.77,0)</f>
        <v>9.41800000000002</v>
      </c>
      <c r="N49" s="42">
        <f t="shared" si="19"/>
        <v>1.17725</v>
      </c>
      <c r="O49" s="42">
        <f t="shared" si="20"/>
        <v>10.59525</v>
      </c>
      <c r="P49" s="43"/>
      <c r="Q49" s="43"/>
    </row>
    <row r="50" ht="16.5" customHeight="1" spans="1:17">
      <c r="A50" s="14" t="s">
        <v>397</v>
      </c>
      <c r="B50" s="14"/>
      <c r="C50" s="15"/>
      <c r="D50" s="15"/>
      <c r="E50" s="15"/>
      <c r="F50" s="15"/>
      <c r="G50" s="15"/>
      <c r="H50" s="15"/>
      <c r="I50" s="39"/>
      <c r="J50" s="39"/>
      <c r="K50" s="39"/>
      <c r="L50" s="39"/>
      <c r="M50" s="40"/>
      <c r="N50" s="40"/>
      <c r="O50" s="40"/>
      <c r="P50" s="41"/>
      <c r="Q50" s="50"/>
    </row>
    <row r="51" s="3" customFormat="1" ht="16.5" customHeight="1" spans="1:257">
      <c r="A51" s="19" t="s">
        <v>1241</v>
      </c>
      <c r="B51" s="23">
        <v>6</v>
      </c>
      <c r="C51" s="18" t="s">
        <v>5205</v>
      </c>
      <c r="D51" s="18" t="s">
        <v>3530</v>
      </c>
      <c r="E51" s="18" t="s">
        <v>5206</v>
      </c>
      <c r="F51" s="18" t="s">
        <v>5207</v>
      </c>
      <c r="G51" s="18" t="s">
        <v>5208</v>
      </c>
      <c r="H51" s="18" t="s">
        <v>5209</v>
      </c>
      <c r="I51" s="16">
        <v>1137</v>
      </c>
      <c r="J51" s="16">
        <v>1072</v>
      </c>
      <c r="K51" s="46">
        <f>I51-J51</f>
        <v>65</v>
      </c>
      <c r="L51" s="19">
        <f>2.4*B51*4</f>
        <v>57.6</v>
      </c>
      <c r="M51" s="42">
        <f>IF((K51-L51)&gt;0,(K51-L51)*2.77,0)</f>
        <v>20.498</v>
      </c>
      <c r="N51" s="42">
        <f t="shared" ref="N51:N52" si="21">25*0.005*M51</f>
        <v>2.56225</v>
      </c>
      <c r="O51" s="42">
        <f t="shared" ref="O51:O52" si="22">+N51+M51</f>
        <v>23.06025</v>
      </c>
      <c r="P51" s="43"/>
      <c r="Q51" s="43"/>
      <c r="IV51" s="53"/>
      <c r="IW51" s="53"/>
    </row>
    <row r="52" s="3" customFormat="1" ht="16.5" customHeight="1" spans="1:257">
      <c r="A52" s="19" t="s">
        <v>5210</v>
      </c>
      <c r="B52" s="23">
        <v>6</v>
      </c>
      <c r="C52" s="18" t="s">
        <v>5211</v>
      </c>
      <c r="D52" s="18" t="s">
        <v>5212</v>
      </c>
      <c r="E52" s="18" t="s">
        <v>5213</v>
      </c>
      <c r="F52" s="18" t="s">
        <v>5214</v>
      </c>
      <c r="G52" s="18" t="s">
        <v>5215</v>
      </c>
      <c r="H52" s="18" t="s">
        <v>5216</v>
      </c>
      <c r="I52" s="16">
        <v>1223</v>
      </c>
      <c r="J52" s="16">
        <v>1161</v>
      </c>
      <c r="K52" s="19">
        <f>I52-J52</f>
        <v>62</v>
      </c>
      <c r="L52" s="19">
        <f>2.4*B52*4</f>
        <v>57.6</v>
      </c>
      <c r="M52" s="42">
        <f>IF((K52-L52)&gt;0,(K52-L52)*2.77,0)</f>
        <v>12.188</v>
      </c>
      <c r="N52" s="42">
        <f t="shared" si="21"/>
        <v>1.5235</v>
      </c>
      <c r="O52" s="42">
        <f t="shared" si="22"/>
        <v>13.7115</v>
      </c>
      <c r="P52" s="43"/>
      <c r="Q52" s="43"/>
      <c r="IV52" s="53"/>
      <c r="IW52" s="53"/>
    </row>
    <row r="53" ht="16.5" customHeight="1" spans="1:17">
      <c r="A53" s="14" t="s">
        <v>76</v>
      </c>
      <c r="B53" s="14"/>
      <c r="C53" s="15"/>
      <c r="D53" s="15"/>
      <c r="E53" s="15"/>
      <c r="F53" s="15"/>
      <c r="G53" s="15"/>
      <c r="H53" s="15"/>
      <c r="I53" s="39"/>
      <c r="J53" s="39"/>
      <c r="K53" s="39"/>
      <c r="L53" s="39"/>
      <c r="M53" s="40"/>
      <c r="N53" s="40"/>
      <c r="O53" s="40"/>
      <c r="P53" s="41"/>
      <c r="Q53" s="50"/>
    </row>
    <row r="54" ht="16.5" customHeight="1" spans="1:17">
      <c r="A54" s="24" t="s">
        <v>5217</v>
      </c>
      <c r="B54" s="25">
        <v>6</v>
      </c>
      <c r="C54" s="18" t="s">
        <v>5218</v>
      </c>
      <c r="D54" s="18" t="s">
        <v>5219</v>
      </c>
      <c r="E54" s="18" t="s">
        <v>5220</v>
      </c>
      <c r="F54" s="18" t="s">
        <v>5221</v>
      </c>
      <c r="G54" s="18" t="s">
        <v>5222</v>
      </c>
      <c r="H54" s="18" t="s">
        <v>5223</v>
      </c>
      <c r="I54" s="47">
        <v>1525</v>
      </c>
      <c r="J54" s="47">
        <v>1447</v>
      </c>
      <c r="K54" s="19">
        <f t="shared" ref="K54:K60" si="23">I54-J54</f>
        <v>78</v>
      </c>
      <c r="L54" s="19">
        <f t="shared" ref="L54:L60" si="24">2.4*B54*4</f>
        <v>57.6</v>
      </c>
      <c r="M54" s="42">
        <f>56.51-14.95</f>
        <v>41.56</v>
      </c>
      <c r="N54" s="42">
        <f t="shared" ref="N54:N60" si="25">25*0.005*M54</f>
        <v>5.195</v>
      </c>
      <c r="O54" s="42">
        <f t="shared" ref="O54:O60" si="26">+N54+M54</f>
        <v>46.755</v>
      </c>
      <c r="P54" s="43"/>
      <c r="Q54" s="51"/>
    </row>
    <row r="55" ht="16.5" customHeight="1" spans="1:17">
      <c r="A55" s="24" t="s">
        <v>5224</v>
      </c>
      <c r="B55" s="25">
        <v>6</v>
      </c>
      <c r="C55" s="18" t="s">
        <v>5225</v>
      </c>
      <c r="D55" s="18" t="s">
        <v>5226</v>
      </c>
      <c r="E55" s="18" t="s">
        <v>5227</v>
      </c>
      <c r="F55" s="18" t="s">
        <v>5228</v>
      </c>
      <c r="G55" s="18" t="s">
        <v>5229</v>
      </c>
      <c r="H55" s="18" t="s">
        <v>5230</v>
      </c>
      <c r="I55" s="47">
        <v>2016</v>
      </c>
      <c r="J55" s="47">
        <v>1954</v>
      </c>
      <c r="K55" s="19">
        <f t="shared" si="23"/>
        <v>62</v>
      </c>
      <c r="L55" s="19">
        <f t="shared" si="24"/>
        <v>57.6</v>
      </c>
      <c r="M55" s="42">
        <f t="shared" ref="M55:M60" si="27">IF((K55-L55)&gt;0,(K55-L55)*2.77,0)</f>
        <v>12.188</v>
      </c>
      <c r="N55" s="42">
        <f t="shared" si="25"/>
        <v>1.5235</v>
      </c>
      <c r="O55" s="42">
        <f t="shared" si="26"/>
        <v>13.7115</v>
      </c>
      <c r="P55" s="43"/>
      <c r="Q55" s="51"/>
    </row>
    <row r="56" ht="16.5" customHeight="1" spans="1:17">
      <c r="A56" s="24" t="s">
        <v>5231</v>
      </c>
      <c r="B56" s="25">
        <v>6</v>
      </c>
      <c r="C56" s="18" t="s">
        <v>4132</v>
      </c>
      <c r="D56" s="18" t="s">
        <v>1793</v>
      </c>
      <c r="E56" s="18" t="s">
        <v>5232</v>
      </c>
      <c r="F56" s="18" t="s">
        <v>5233</v>
      </c>
      <c r="G56" s="18" t="s">
        <v>5234</v>
      </c>
      <c r="H56" s="18" t="s">
        <v>5235</v>
      </c>
      <c r="I56" s="47">
        <v>683</v>
      </c>
      <c r="J56" s="47">
        <v>668</v>
      </c>
      <c r="K56" s="19">
        <f t="shared" si="23"/>
        <v>15</v>
      </c>
      <c r="L56" s="19">
        <f t="shared" si="24"/>
        <v>57.6</v>
      </c>
      <c r="M56" s="42">
        <f t="shared" si="27"/>
        <v>0</v>
      </c>
      <c r="N56" s="42">
        <f t="shared" si="25"/>
        <v>0</v>
      </c>
      <c r="O56" s="42">
        <f t="shared" si="26"/>
        <v>0</v>
      </c>
      <c r="P56" s="43"/>
      <c r="Q56" s="51"/>
    </row>
    <row r="57" ht="16.5" customHeight="1" spans="1:17">
      <c r="A57" s="24" t="s">
        <v>4085</v>
      </c>
      <c r="B57" s="25">
        <v>6</v>
      </c>
      <c r="C57" s="18" t="s">
        <v>4086</v>
      </c>
      <c r="D57" s="18" t="s">
        <v>4087</v>
      </c>
      <c r="E57" s="18" t="s">
        <v>4088</v>
      </c>
      <c r="F57" s="18" t="s">
        <v>4089</v>
      </c>
      <c r="G57" s="18" t="s">
        <v>4090</v>
      </c>
      <c r="H57" s="18" t="s">
        <v>4091</v>
      </c>
      <c r="I57" s="47">
        <v>588</v>
      </c>
      <c r="J57" s="47">
        <v>516</v>
      </c>
      <c r="K57" s="19">
        <f t="shared" si="23"/>
        <v>72</v>
      </c>
      <c r="L57" s="19">
        <f t="shared" si="24"/>
        <v>57.6</v>
      </c>
      <c r="M57" s="42">
        <f t="shared" si="27"/>
        <v>39.888</v>
      </c>
      <c r="N57" s="42">
        <f t="shared" si="25"/>
        <v>4.986</v>
      </c>
      <c r="O57" s="42">
        <f t="shared" si="26"/>
        <v>44.874</v>
      </c>
      <c r="P57" s="43"/>
      <c r="Q57" s="51"/>
    </row>
    <row r="58" ht="16.5" customHeight="1" spans="1:17">
      <c r="A58" s="24" t="s">
        <v>1412</v>
      </c>
      <c r="B58" s="25">
        <v>6</v>
      </c>
      <c r="C58" s="18" t="s">
        <v>5236</v>
      </c>
      <c r="D58" s="18" t="s">
        <v>5237</v>
      </c>
      <c r="E58" s="18" t="s">
        <v>5238</v>
      </c>
      <c r="F58" s="18" t="s">
        <v>5239</v>
      </c>
      <c r="G58" s="18" t="s">
        <v>5240</v>
      </c>
      <c r="H58" s="18" t="s">
        <v>5241</v>
      </c>
      <c r="I58" s="47">
        <v>871</v>
      </c>
      <c r="J58" s="47">
        <v>812</v>
      </c>
      <c r="K58" s="19">
        <f t="shared" si="23"/>
        <v>59</v>
      </c>
      <c r="L58" s="19">
        <f t="shared" si="24"/>
        <v>57.6</v>
      </c>
      <c r="M58" s="42">
        <f t="shared" si="27"/>
        <v>3.87800000000002</v>
      </c>
      <c r="N58" s="42">
        <f t="shared" si="25"/>
        <v>0.484750000000002</v>
      </c>
      <c r="O58" s="42">
        <f t="shared" si="26"/>
        <v>4.36275000000002</v>
      </c>
      <c r="P58" s="43"/>
      <c r="Q58" s="51"/>
    </row>
    <row r="59" ht="16.5" customHeight="1" spans="1:17">
      <c r="A59" s="24" t="s">
        <v>2656</v>
      </c>
      <c r="B59" s="25">
        <v>6</v>
      </c>
      <c r="C59" s="18" t="s">
        <v>4458</v>
      </c>
      <c r="D59" s="18" t="s">
        <v>5242</v>
      </c>
      <c r="E59" s="18" t="s">
        <v>4457</v>
      </c>
      <c r="F59" s="18" t="s">
        <v>2659</v>
      </c>
      <c r="G59" s="18" t="s">
        <v>577</v>
      </c>
      <c r="H59" s="18" t="s">
        <v>2661</v>
      </c>
      <c r="I59" s="47">
        <v>1018</v>
      </c>
      <c r="J59" s="47">
        <v>960</v>
      </c>
      <c r="K59" s="19">
        <f t="shared" si="23"/>
        <v>58</v>
      </c>
      <c r="L59" s="19">
        <f t="shared" si="24"/>
        <v>57.6</v>
      </c>
      <c r="M59" s="42">
        <f t="shared" si="27"/>
        <v>1.10800000000002</v>
      </c>
      <c r="N59" s="42">
        <f t="shared" si="25"/>
        <v>0.138500000000002</v>
      </c>
      <c r="O59" s="42">
        <f t="shared" si="26"/>
        <v>1.24650000000002</v>
      </c>
      <c r="P59" s="43"/>
      <c r="Q59" s="51"/>
    </row>
    <row r="60" ht="16.5" customHeight="1" spans="1:17">
      <c r="A60" s="24" t="s">
        <v>1629</v>
      </c>
      <c r="B60" s="25">
        <v>6</v>
      </c>
      <c r="C60" s="18" t="s">
        <v>3210</v>
      </c>
      <c r="D60" s="18" t="s">
        <v>3209</v>
      </c>
      <c r="E60" s="18" t="s">
        <v>3208</v>
      </c>
      <c r="F60" s="18" t="s">
        <v>3207</v>
      </c>
      <c r="G60" s="18" t="s">
        <v>1154</v>
      </c>
      <c r="H60" s="18" t="s">
        <v>3206</v>
      </c>
      <c r="I60" s="47">
        <v>1127</v>
      </c>
      <c r="J60" s="47">
        <v>1049</v>
      </c>
      <c r="K60" s="19">
        <f t="shared" si="23"/>
        <v>78</v>
      </c>
      <c r="L60" s="19">
        <f t="shared" si="24"/>
        <v>57.6</v>
      </c>
      <c r="M60" s="42">
        <f t="shared" si="27"/>
        <v>56.508</v>
      </c>
      <c r="N60" s="42">
        <f t="shared" si="25"/>
        <v>7.0635</v>
      </c>
      <c r="O60" s="42">
        <f t="shared" si="26"/>
        <v>63.5715</v>
      </c>
      <c r="P60" s="43"/>
      <c r="Q60" s="51"/>
    </row>
    <row r="61" ht="16.5" customHeight="1" spans="1:17">
      <c r="A61" s="14" t="s">
        <v>85</v>
      </c>
      <c r="B61" s="14"/>
      <c r="C61" s="15"/>
      <c r="D61" s="15"/>
      <c r="E61" s="15"/>
      <c r="F61" s="15"/>
      <c r="G61" s="15"/>
      <c r="H61" s="15"/>
      <c r="I61" s="39"/>
      <c r="J61" s="39"/>
      <c r="K61" s="39"/>
      <c r="L61" s="39"/>
      <c r="M61" s="40"/>
      <c r="N61" s="40"/>
      <c r="O61" s="40"/>
      <c r="P61" s="41"/>
      <c r="Q61" s="50"/>
    </row>
    <row r="62" ht="16.5" customHeight="1" spans="1:17">
      <c r="A62" s="22" t="s">
        <v>5243</v>
      </c>
      <c r="B62" s="22">
        <v>6</v>
      </c>
      <c r="C62" s="18" t="s">
        <v>5244</v>
      </c>
      <c r="D62" s="18" t="s">
        <v>5245</v>
      </c>
      <c r="E62" s="18" t="s">
        <v>5246</v>
      </c>
      <c r="F62" s="18" t="s">
        <v>5247</v>
      </c>
      <c r="G62" s="18" t="s">
        <v>5248</v>
      </c>
      <c r="H62" s="18" t="s">
        <v>5249</v>
      </c>
      <c r="I62" s="47">
        <v>1656</v>
      </c>
      <c r="J62" s="47">
        <v>1580</v>
      </c>
      <c r="K62" s="19">
        <f t="shared" ref="K62:K77" si="28">I62-J62</f>
        <v>76</v>
      </c>
      <c r="L62" s="19">
        <f t="shared" ref="L62:L77" si="29">2.4*B62*4</f>
        <v>57.6</v>
      </c>
      <c r="M62" s="44">
        <f>IF((K62-L62)&gt;0,(K62-L62)*2.77,0)</f>
        <v>50.968</v>
      </c>
      <c r="N62" s="42">
        <f t="shared" ref="N62:N77" si="30">25*0.005*M62</f>
        <v>6.371</v>
      </c>
      <c r="O62" s="42">
        <f t="shared" ref="O62:O77" si="31">+N62+M62</f>
        <v>57.339</v>
      </c>
      <c r="P62" s="43"/>
      <c r="Q62" s="51"/>
    </row>
    <row r="63" ht="16.5" customHeight="1" spans="1:17">
      <c r="A63" s="22" t="s">
        <v>5250</v>
      </c>
      <c r="B63" s="26">
        <v>6</v>
      </c>
      <c r="C63" s="18" t="s">
        <v>5251</v>
      </c>
      <c r="D63" s="18" t="s">
        <v>5252</v>
      </c>
      <c r="E63" s="18" t="s">
        <v>5253</v>
      </c>
      <c r="F63" s="18" t="s">
        <v>5254</v>
      </c>
      <c r="G63" s="18" t="s">
        <v>5255</v>
      </c>
      <c r="H63" s="18" t="s">
        <v>5256</v>
      </c>
      <c r="I63" s="47">
        <v>534</v>
      </c>
      <c r="J63" s="47">
        <v>457</v>
      </c>
      <c r="K63" s="19">
        <f t="shared" si="28"/>
        <v>77</v>
      </c>
      <c r="L63" s="19">
        <f t="shared" si="29"/>
        <v>57.6</v>
      </c>
      <c r="M63" s="44">
        <f>IF((K63-L63)&gt;0,(K63-L63)*2.77,0)</f>
        <v>53.738</v>
      </c>
      <c r="N63" s="42">
        <f t="shared" si="30"/>
        <v>6.71725</v>
      </c>
      <c r="O63" s="42">
        <f t="shared" si="31"/>
        <v>60.45525</v>
      </c>
      <c r="P63" s="43"/>
      <c r="Q63" s="51"/>
    </row>
    <row r="64" ht="16.5" customHeight="1" spans="1:17">
      <c r="A64" s="22" t="s">
        <v>1773</v>
      </c>
      <c r="B64" s="26">
        <v>2</v>
      </c>
      <c r="C64" s="18" t="s">
        <v>5257</v>
      </c>
      <c r="D64" s="18" t="s">
        <v>1009</v>
      </c>
      <c r="E64" s="18"/>
      <c r="F64" s="18"/>
      <c r="G64" s="18"/>
      <c r="H64" s="18"/>
      <c r="I64" s="47">
        <v>340</v>
      </c>
      <c r="J64" s="19">
        <f>+I64-40</f>
        <v>300</v>
      </c>
      <c r="K64" s="19">
        <f t="shared" si="28"/>
        <v>40</v>
      </c>
      <c r="L64" s="19">
        <f t="shared" si="29"/>
        <v>19.2</v>
      </c>
      <c r="M64" s="44">
        <f>57.62-37.11</f>
        <v>20.51</v>
      </c>
      <c r="N64" s="42">
        <f t="shared" si="30"/>
        <v>2.56375</v>
      </c>
      <c r="O64" s="42">
        <f t="shared" si="31"/>
        <v>23.07375</v>
      </c>
      <c r="P64" s="43"/>
      <c r="Q64" s="51"/>
    </row>
    <row r="65" ht="16.5" customHeight="1" spans="1:17">
      <c r="A65" s="22" t="s">
        <v>5258</v>
      </c>
      <c r="B65" s="26">
        <v>6</v>
      </c>
      <c r="C65" s="18" t="s">
        <v>5259</v>
      </c>
      <c r="D65" s="18" t="s">
        <v>5260</v>
      </c>
      <c r="E65" s="18" t="s">
        <v>5261</v>
      </c>
      <c r="F65" s="18" t="s">
        <v>5262</v>
      </c>
      <c r="G65" s="18" t="s">
        <v>5263</v>
      </c>
      <c r="H65" s="18" t="s">
        <v>5264</v>
      </c>
      <c r="I65" s="47">
        <v>436</v>
      </c>
      <c r="J65" s="47">
        <v>365</v>
      </c>
      <c r="K65" s="19">
        <f t="shared" si="28"/>
        <v>71</v>
      </c>
      <c r="L65" s="19">
        <f t="shared" si="29"/>
        <v>57.6</v>
      </c>
      <c r="M65" s="44">
        <f t="shared" ref="M65:M77" si="32">IF((K65-L65)&gt;0,(K65-L65)*2.77,0)</f>
        <v>37.118</v>
      </c>
      <c r="N65" s="42">
        <f t="shared" si="30"/>
        <v>4.63975</v>
      </c>
      <c r="O65" s="42">
        <f t="shared" si="31"/>
        <v>41.75775</v>
      </c>
      <c r="P65" s="43"/>
      <c r="Q65" s="51"/>
    </row>
    <row r="66" ht="16.5" customHeight="1" spans="1:17">
      <c r="A66" s="22" t="s">
        <v>1801</v>
      </c>
      <c r="B66" s="26">
        <v>6</v>
      </c>
      <c r="C66" s="18" t="s">
        <v>5265</v>
      </c>
      <c r="D66" s="18" t="s">
        <v>5266</v>
      </c>
      <c r="E66" s="18" t="s">
        <v>5267</v>
      </c>
      <c r="F66" s="18" t="s">
        <v>5268</v>
      </c>
      <c r="G66" s="18" t="s">
        <v>5269</v>
      </c>
      <c r="H66" s="18" t="s">
        <v>5270</v>
      </c>
      <c r="I66" s="47">
        <v>442</v>
      </c>
      <c r="J66" s="47">
        <v>366</v>
      </c>
      <c r="K66" s="19">
        <f t="shared" si="28"/>
        <v>76</v>
      </c>
      <c r="L66" s="19">
        <f t="shared" si="29"/>
        <v>57.6</v>
      </c>
      <c r="M66" s="44">
        <f t="shared" si="32"/>
        <v>50.968</v>
      </c>
      <c r="N66" s="42">
        <f t="shared" si="30"/>
        <v>6.371</v>
      </c>
      <c r="O66" s="42">
        <f t="shared" si="31"/>
        <v>57.339</v>
      </c>
      <c r="P66" s="43"/>
      <c r="Q66" s="51"/>
    </row>
    <row r="67" ht="16.5" customHeight="1" spans="1:17">
      <c r="A67" s="19" t="s">
        <v>5271</v>
      </c>
      <c r="B67" s="26">
        <v>6</v>
      </c>
      <c r="C67" s="18" t="s">
        <v>5272</v>
      </c>
      <c r="D67" s="18" t="s">
        <v>5273</v>
      </c>
      <c r="E67" s="18" t="s">
        <v>5274</v>
      </c>
      <c r="F67" s="18" t="s">
        <v>5275</v>
      </c>
      <c r="G67" s="18" t="s">
        <v>5276</v>
      </c>
      <c r="H67" s="18" t="s">
        <v>5277</v>
      </c>
      <c r="I67" s="47">
        <v>406</v>
      </c>
      <c r="J67" s="47">
        <f>406-80</f>
        <v>326</v>
      </c>
      <c r="K67" s="19">
        <f t="shared" si="28"/>
        <v>80</v>
      </c>
      <c r="L67" s="19">
        <f t="shared" si="29"/>
        <v>57.6</v>
      </c>
      <c r="M67" s="44">
        <f t="shared" si="32"/>
        <v>62.048</v>
      </c>
      <c r="N67" s="42">
        <f t="shared" si="30"/>
        <v>7.756</v>
      </c>
      <c r="O67" s="42">
        <f t="shared" si="31"/>
        <v>69.804</v>
      </c>
      <c r="P67" s="43"/>
      <c r="Q67" s="51"/>
    </row>
    <row r="68" ht="16.5" customHeight="1" spans="1:17">
      <c r="A68" s="19" t="s">
        <v>1842</v>
      </c>
      <c r="B68" s="26">
        <v>6</v>
      </c>
      <c r="C68" s="18" t="s">
        <v>5278</v>
      </c>
      <c r="D68" s="18" t="s">
        <v>5279</v>
      </c>
      <c r="E68" s="18" t="s">
        <v>5280</v>
      </c>
      <c r="F68" s="18" t="s">
        <v>5281</v>
      </c>
      <c r="G68" s="18" t="s">
        <v>5282</v>
      </c>
      <c r="H68" s="18" t="s">
        <v>5283</v>
      </c>
      <c r="I68" s="47">
        <v>472</v>
      </c>
      <c r="J68" s="47">
        <v>403</v>
      </c>
      <c r="K68" s="19">
        <f t="shared" si="28"/>
        <v>69</v>
      </c>
      <c r="L68" s="19">
        <f t="shared" si="29"/>
        <v>57.6</v>
      </c>
      <c r="M68" s="44">
        <f t="shared" si="32"/>
        <v>31.578</v>
      </c>
      <c r="N68" s="42">
        <f t="shared" si="30"/>
        <v>3.94725</v>
      </c>
      <c r="O68" s="42">
        <f t="shared" si="31"/>
        <v>35.52525</v>
      </c>
      <c r="P68" s="43"/>
      <c r="Q68" s="51"/>
    </row>
    <row r="69" ht="16.5" customHeight="1" spans="1:17">
      <c r="A69" s="19" t="s">
        <v>1849</v>
      </c>
      <c r="B69" s="26">
        <v>6</v>
      </c>
      <c r="C69" s="18" t="s">
        <v>3514</v>
      </c>
      <c r="D69" s="18" t="s">
        <v>3513</v>
      </c>
      <c r="E69" s="18" t="s">
        <v>3512</v>
      </c>
      <c r="F69" s="18" t="s">
        <v>5284</v>
      </c>
      <c r="G69" s="18" t="s">
        <v>3511</v>
      </c>
      <c r="H69" s="18" t="s">
        <v>3509</v>
      </c>
      <c r="I69" s="47">
        <v>338</v>
      </c>
      <c r="J69" s="47">
        <v>278</v>
      </c>
      <c r="K69" s="19">
        <f t="shared" si="28"/>
        <v>60</v>
      </c>
      <c r="L69" s="19">
        <f t="shared" si="29"/>
        <v>57.6</v>
      </c>
      <c r="M69" s="44">
        <f t="shared" si="32"/>
        <v>6.64800000000002</v>
      </c>
      <c r="N69" s="42">
        <f t="shared" si="30"/>
        <v>0.831000000000002</v>
      </c>
      <c r="O69" s="42">
        <f t="shared" si="31"/>
        <v>7.47900000000002</v>
      </c>
      <c r="P69" s="43"/>
      <c r="Q69" s="51"/>
    </row>
    <row r="70" ht="16.5" customHeight="1" spans="1:17">
      <c r="A70" s="19" t="s">
        <v>5285</v>
      </c>
      <c r="B70" s="26">
        <v>6</v>
      </c>
      <c r="C70" s="18" t="s">
        <v>5286</v>
      </c>
      <c r="D70" s="18" t="s">
        <v>5287</v>
      </c>
      <c r="E70" s="18" t="s">
        <v>5288</v>
      </c>
      <c r="F70" s="18" t="s">
        <v>5289</v>
      </c>
      <c r="G70" s="18" t="s">
        <v>5290</v>
      </c>
      <c r="H70" s="18" t="s">
        <v>5291</v>
      </c>
      <c r="I70" s="47">
        <v>526</v>
      </c>
      <c r="J70" s="47">
        <v>461</v>
      </c>
      <c r="K70" s="19">
        <f t="shared" si="28"/>
        <v>65</v>
      </c>
      <c r="L70" s="19">
        <f t="shared" si="29"/>
        <v>57.6</v>
      </c>
      <c r="M70" s="44">
        <f t="shared" si="32"/>
        <v>20.498</v>
      </c>
      <c r="N70" s="42">
        <f t="shared" si="30"/>
        <v>2.56225</v>
      </c>
      <c r="O70" s="42">
        <f t="shared" si="31"/>
        <v>23.06025</v>
      </c>
      <c r="P70" s="43"/>
      <c r="Q70" s="51"/>
    </row>
    <row r="71" ht="16.5" customHeight="1" spans="1:17">
      <c r="A71" s="19" t="s">
        <v>1981</v>
      </c>
      <c r="B71" s="26">
        <v>6</v>
      </c>
      <c r="C71" s="18" t="s">
        <v>5292</v>
      </c>
      <c r="D71" s="18" t="s">
        <v>5293</v>
      </c>
      <c r="E71" s="18" t="s">
        <v>5294</v>
      </c>
      <c r="F71" s="18" t="s">
        <v>5295</v>
      </c>
      <c r="G71" s="18" t="s">
        <v>5296</v>
      </c>
      <c r="H71" s="18" t="s">
        <v>5297</v>
      </c>
      <c r="I71" s="47">
        <v>335</v>
      </c>
      <c r="J71" s="47">
        <v>274</v>
      </c>
      <c r="K71" s="19">
        <f t="shared" si="28"/>
        <v>61</v>
      </c>
      <c r="L71" s="19">
        <f t="shared" si="29"/>
        <v>57.6</v>
      </c>
      <c r="M71" s="44">
        <f t="shared" si="32"/>
        <v>9.41800000000002</v>
      </c>
      <c r="N71" s="42">
        <f t="shared" si="30"/>
        <v>1.17725</v>
      </c>
      <c r="O71" s="42">
        <f t="shared" si="31"/>
        <v>10.59525</v>
      </c>
      <c r="P71" s="43"/>
      <c r="Q71" s="51"/>
    </row>
    <row r="72" ht="16.5" customHeight="1" spans="1:17">
      <c r="A72" s="19" t="s">
        <v>5298</v>
      </c>
      <c r="B72" s="26">
        <v>6</v>
      </c>
      <c r="C72" s="18" t="s">
        <v>5299</v>
      </c>
      <c r="D72" s="18" t="s">
        <v>5300</v>
      </c>
      <c r="E72" s="18" t="s">
        <v>5301</v>
      </c>
      <c r="F72" s="18" t="s">
        <v>5302</v>
      </c>
      <c r="G72" s="18" t="s">
        <v>5303</v>
      </c>
      <c r="H72" s="18" t="s">
        <v>5304</v>
      </c>
      <c r="I72" s="47">
        <v>468</v>
      </c>
      <c r="J72" s="47">
        <v>400</v>
      </c>
      <c r="K72" s="19">
        <f t="shared" si="28"/>
        <v>68</v>
      </c>
      <c r="L72" s="19">
        <f t="shared" si="29"/>
        <v>57.6</v>
      </c>
      <c r="M72" s="44">
        <f t="shared" si="32"/>
        <v>28.808</v>
      </c>
      <c r="N72" s="42">
        <f t="shared" si="30"/>
        <v>3.601</v>
      </c>
      <c r="O72" s="42">
        <f t="shared" si="31"/>
        <v>32.409</v>
      </c>
      <c r="P72" s="43"/>
      <c r="Q72" s="51"/>
    </row>
    <row r="73" ht="16.5" customHeight="1" spans="1:17">
      <c r="A73" s="22" t="s">
        <v>5305</v>
      </c>
      <c r="B73" s="26">
        <v>6</v>
      </c>
      <c r="C73" s="18" t="s">
        <v>5306</v>
      </c>
      <c r="D73" s="18" t="s">
        <v>5307</v>
      </c>
      <c r="E73" s="18" t="s">
        <v>5308</v>
      </c>
      <c r="F73" s="18" t="s">
        <v>5309</v>
      </c>
      <c r="G73" s="18" t="s">
        <v>5310</v>
      </c>
      <c r="H73" s="18" t="s">
        <v>5311</v>
      </c>
      <c r="I73" s="47">
        <v>361</v>
      </c>
      <c r="J73" s="47">
        <v>301</v>
      </c>
      <c r="K73" s="19">
        <f t="shared" si="28"/>
        <v>60</v>
      </c>
      <c r="L73" s="19">
        <f t="shared" si="29"/>
        <v>57.6</v>
      </c>
      <c r="M73" s="44">
        <f t="shared" si="32"/>
        <v>6.64800000000002</v>
      </c>
      <c r="N73" s="42">
        <f t="shared" si="30"/>
        <v>0.831000000000002</v>
      </c>
      <c r="O73" s="42">
        <f t="shared" si="31"/>
        <v>7.47900000000002</v>
      </c>
      <c r="P73" s="43"/>
      <c r="Q73" s="51"/>
    </row>
    <row r="74" ht="16.5" customHeight="1" spans="1:17">
      <c r="A74" s="22" t="s">
        <v>3891</v>
      </c>
      <c r="B74" s="26">
        <v>6</v>
      </c>
      <c r="C74" s="18" t="s">
        <v>5312</v>
      </c>
      <c r="D74" s="18" t="s">
        <v>4011</v>
      </c>
      <c r="E74" s="18" t="s">
        <v>4100</v>
      </c>
      <c r="F74" s="18" t="s">
        <v>5313</v>
      </c>
      <c r="G74" s="18" t="s">
        <v>4012</v>
      </c>
      <c r="H74" s="18" t="s">
        <v>4013</v>
      </c>
      <c r="I74" s="47">
        <f>332+68</f>
        <v>400</v>
      </c>
      <c r="J74" s="47">
        <v>332</v>
      </c>
      <c r="K74" s="19">
        <f t="shared" si="28"/>
        <v>68</v>
      </c>
      <c r="L74" s="19">
        <f t="shared" si="29"/>
        <v>57.6</v>
      </c>
      <c r="M74" s="44">
        <f t="shared" si="32"/>
        <v>28.808</v>
      </c>
      <c r="N74" s="42">
        <f t="shared" si="30"/>
        <v>3.601</v>
      </c>
      <c r="O74" s="42">
        <f t="shared" si="31"/>
        <v>32.409</v>
      </c>
      <c r="P74" s="43"/>
      <c r="Q74" s="51"/>
    </row>
    <row r="75" ht="16.5" customHeight="1" spans="1:17">
      <c r="A75" s="22" t="s">
        <v>4491</v>
      </c>
      <c r="B75" s="26">
        <v>6</v>
      </c>
      <c r="C75" s="18" t="s">
        <v>4497</v>
      </c>
      <c r="D75" s="18" t="s">
        <v>4496</v>
      </c>
      <c r="E75" s="18" t="s">
        <v>4495</v>
      </c>
      <c r="F75" s="18" t="s">
        <v>4494</v>
      </c>
      <c r="G75" s="18" t="s">
        <v>4493</v>
      </c>
      <c r="H75" s="18" t="s">
        <v>4492</v>
      </c>
      <c r="I75" s="19">
        <v>370</v>
      </c>
      <c r="J75" s="19">
        <v>300</v>
      </c>
      <c r="K75" s="19">
        <f t="shared" si="28"/>
        <v>70</v>
      </c>
      <c r="L75" s="19">
        <f t="shared" si="29"/>
        <v>57.6</v>
      </c>
      <c r="M75" s="44">
        <f t="shared" si="32"/>
        <v>34.348</v>
      </c>
      <c r="N75" s="42">
        <f t="shared" si="30"/>
        <v>4.2935</v>
      </c>
      <c r="O75" s="42">
        <f t="shared" si="31"/>
        <v>38.6415</v>
      </c>
      <c r="P75" s="43"/>
      <c r="Q75" s="43"/>
    </row>
    <row r="76" ht="16.5" customHeight="1" spans="1:17">
      <c r="A76" s="22" t="s">
        <v>5314</v>
      </c>
      <c r="B76" s="26">
        <v>6</v>
      </c>
      <c r="C76" s="18" t="s">
        <v>5315</v>
      </c>
      <c r="D76" s="18" t="s">
        <v>5316</v>
      </c>
      <c r="E76" s="18" t="s">
        <v>5317</v>
      </c>
      <c r="F76" s="18" t="s">
        <v>5318</v>
      </c>
      <c r="G76" s="18" t="s">
        <v>5319</v>
      </c>
      <c r="H76" s="18" t="s">
        <v>1286</v>
      </c>
      <c r="I76" s="19">
        <v>2268</v>
      </c>
      <c r="J76" s="19">
        <v>2208</v>
      </c>
      <c r="K76" s="19">
        <f t="shared" si="28"/>
        <v>60</v>
      </c>
      <c r="L76" s="19">
        <f t="shared" si="29"/>
        <v>57.6</v>
      </c>
      <c r="M76" s="44">
        <f t="shared" si="32"/>
        <v>6.64800000000002</v>
      </c>
      <c r="N76" s="42">
        <f t="shared" si="30"/>
        <v>0.831000000000002</v>
      </c>
      <c r="O76" s="42">
        <f t="shared" si="31"/>
        <v>7.47900000000002</v>
      </c>
      <c r="P76" s="43"/>
      <c r="Q76" s="43"/>
    </row>
    <row r="77" ht="16.5" customHeight="1" spans="1:17">
      <c r="A77" s="19" t="s">
        <v>5320</v>
      </c>
      <c r="B77" s="26">
        <v>5</v>
      </c>
      <c r="C77" s="18" t="s">
        <v>5321</v>
      </c>
      <c r="D77" s="18" t="s">
        <v>5322</v>
      </c>
      <c r="E77" s="18" t="s">
        <v>5323</v>
      </c>
      <c r="F77" s="18" t="s">
        <v>5324</v>
      </c>
      <c r="G77" s="18" t="s">
        <v>5325</v>
      </c>
      <c r="H77" s="18"/>
      <c r="I77" s="47">
        <v>294</v>
      </c>
      <c r="J77" s="47">
        <v>241</v>
      </c>
      <c r="K77" s="20">
        <f t="shared" si="28"/>
        <v>53</v>
      </c>
      <c r="L77" s="19">
        <f t="shared" si="29"/>
        <v>48</v>
      </c>
      <c r="M77" s="44">
        <f t="shared" si="32"/>
        <v>13.85</v>
      </c>
      <c r="N77" s="42">
        <f t="shared" si="30"/>
        <v>1.73125</v>
      </c>
      <c r="O77" s="42">
        <f t="shared" si="31"/>
        <v>15.58125</v>
      </c>
      <c r="P77" s="43"/>
      <c r="Q77" s="43"/>
    </row>
    <row r="78" ht="16.5" customHeight="1" spans="1:17">
      <c r="A78" s="14" t="s">
        <v>594</v>
      </c>
      <c r="B78" s="14"/>
      <c r="C78" s="15"/>
      <c r="D78" s="15"/>
      <c r="E78" s="15"/>
      <c r="F78" s="15"/>
      <c r="G78" s="15"/>
      <c r="H78" s="15"/>
      <c r="I78" s="39"/>
      <c r="J78" s="39"/>
      <c r="K78" s="39"/>
      <c r="L78" s="39"/>
      <c r="M78" s="40"/>
      <c r="N78" s="40"/>
      <c r="O78" s="40"/>
      <c r="P78" s="41"/>
      <c r="Q78" s="50"/>
    </row>
    <row r="79" ht="16.5" customHeight="1" spans="1:17">
      <c r="A79" s="19" t="s">
        <v>5326</v>
      </c>
      <c r="B79" s="25">
        <v>4</v>
      </c>
      <c r="C79" s="18" t="s">
        <v>5327</v>
      </c>
      <c r="D79" s="18" t="s">
        <v>5328</v>
      </c>
      <c r="E79" s="18" t="s">
        <v>5329</v>
      </c>
      <c r="F79" s="18" t="s">
        <v>5330</v>
      </c>
      <c r="G79" s="18"/>
      <c r="H79" s="18"/>
      <c r="I79" s="47">
        <v>973</v>
      </c>
      <c r="J79" s="47">
        <v>934</v>
      </c>
      <c r="K79" s="19">
        <f t="shared" ref="K79:K97" si="33">I79-J79</f>
        <v>39</v>
      </c>
      <c r="L79" s="19">
        <f t="shared" ref="L79:L97" si="34">2.4*B79*4</f>
        <v>38.4</v>
      </c>
      <c r="M79" s="42">
        <f t="shared" ref="M79:M97" si="35">IF((K79-L79)&gt;0,(K79-L79)*2.77,0)</f>
        <v>1.662</v>
      </c>
      <c r="N79" s="42">
        <f t="shared" ref="N79:N97" si="36">25*0.005*M79</f>
        <v>0.20775</v>
      </c>
      <c r="O79" s="42">
        <f t="shared" ref="O79:O97" si="37">+N79+M79</f>
        <v>1.86975</v>
      </c>
      <c r="P79" s="43"/>
      <c r="Q79" s="43"/>
    </row>
    <row r="80" ht="16.5" customHeight="1" spans="1:17">
      <c r="A80" s="19" t="s">
        <v>4797</v>
      </c>
      <c r="B80" s="25">
        <v>4</v>
      </c>
      <c r="C80" s="18" t="s">
        <v>4798</v>
      </c>
      <c r="D80" s="18" t="s">
        <v>4799</v>
      </c>
      <c r="E80" s="18" t="s">
        <v>4800</v>
      </c>
      <c r="F80" s="18" t="s">
        <v>4801</v>
      </c>
      <c r="G80" s="18"/>
      <c r="H80" s="18"/>
      <c r="I80" s="47">
        <v>1015</v>
      </c>
      <c r="J80" s="47">
        <v>959</v>
      </c>
      <c r="K80" s="19">
        <f t="shared" si="33"/>
        <v>56</v>
      </c>
      <c r="L80" s="19">
        <f t="shared" si="34"/>
        <v>38.4</v>
      </c>
      <c r="M80" s="42">
        <f t="shared" si="35"/>
        <v>48.752</v>
      </c>
      <c r="N80" s="42">
        <f t="shared" si="36"/>
        <v>6.094</v>
      </c>
      <c r="O80" s="42">
        <f t="shared" si="37"/>
        <v>54.846</v>
      </c>
      <c r="P80" s="43"/>
      <c r="Q80" s="43"/>
    </row>
    <row r="81" ht="16.5" customHeight="1" spans="1:17">
      <c r="A81" s="19" t="s">
        <v>595</v>
      </c>
      <c r="B81" s="25">
        <v>4</v>
      </c>
      <c r="C81" s="18" t="s">
        <v>5331</v>
      </c>
      <c r="D81" s="18" t="s">
        <v>5332</v>
      </c>
      <c r="E81" s="18" t="s">
        <v>5333</v>
      </c>
      <c r="F81" s="18" t="s">
        <v>5334</v>
      </c>
      <c r="G81" s="18"/>
      <c r="H81" s="18"/>
      <c r="I81" s="47">
        <v>852</v>
      </c>
      <c r="J81" s="47">
        <v>802</v>
      </c>
      <c r="K81" s="19">
        <f t="shared" si="33"/>
        <v>50</v>
      </c>
      <c r="L81" s="19">
        <f t="shared" si="34"/>
        <v>38.4</v>
      </c>
      <c r="M81" s="42">
        <f t="shared" si="35"/>
        <v>32.132</v>
      </c>
      <c r="N81" s="42">
        <f t="shared" si="36"/>
        <v>4.0165</v>
      </c>
      <c r="O81" s="42">
        <f t="shared" si="37"/>
        <v>36.1485</v>
      </c>
      <c r="P81" s="43"/>
      <c r="Q81" s="43"/>
    </row>
    <row r="82" ht="16.5" customHeight="1" spans="1:17">
      <c r="A82" s="19" t="s">
        <v>2116</v>
      </c>
      <c r="B82" s="25">
        <v>4</v>
      </c>
      <c r="C82" s="18" t="s">
        <v>5335</v>
      </c>
      <c r="D82" s="18" t="s">
        <v>5336</v>
      </c>
      <c r="E82" s="18" t="s">
        <v>5337</v>
      </c>
      <c r="F82" s="18" t="s">
        <v>5338</v>
      </c>
      <c r="G82" s="18"/>
      <c r="H82" s="18"/>
      <c r="I82" s="47">
        <v>1081</v>
      </c>
      <c r="J82" s="47">
        <v>1029</v>
      </c>
      <c r="K82" s="19">
        <f t="shared" si="33"/>
        <v>52</v>
      </c>
      <c r="L82" s="19">
        <f t="shared" si="34"/>
        <v>38.4</v>
      </c>
      <c r="M82" s="42">
        <f t="shared" si="35"/>
        <v>37.672</v>
      </c>
      <c r="N82" s="42">
        <f t="shared" si="36"/>
        <v>4.709</v>
      </c>
      <c r="O82" s="42">
        <f t="shared" si="37"/>
        <v>42.381</v>
      </c>
      <c r="P82" s="43"/>
      <c r="Q82" s="43"/>
    </row>
    <row r="83" ht="16.5" customHeight="1" spans="1:17">
      <c r="A83" s="19" t="s">
        <v>2128</v>
      </c>
      <c r="B83" s="25">
        <v>5</v>
      </c>
      <c r="C83" s="18" t="s">
        <v>3249</v>
      </c>
      <c r="D83" s="18" t="s">
        <v>3250</v>
      </c>
      <c r="E83" s="18" t="s">
        <v>3251</v>
      </c>
      <c r="F83" s="18" t="s">
        <v>3252</v>
      </c>
      <c r="G83" s="18" t="s">
        <v>3253</v>
      </c>
      <c r="H83" s="18"/>
      <c r="I83" s="47">
        <v>1140</v>
      </c>
      <c r="J83" s="47">
        <v>1085</v>
      </c>
      <c r="K83" s="19">
        <f t="shared" si="33"/>
        <v>55</v>
      </c>
      <c r="L83" s="19">
        <f t="shared" si="34"/>
        <v>48</v>
      </c>
      <c r="M83" s="42">
        <f t="shared" si="35"/>
        <v>19.39</v>
      </c>
      <c r="N83" s="42">
        <f t="shared" si="36"/>
        <v>2.42375</v>
      </c>
      <c r="O83" s="42">
        <f t="shared" si="37"/>
        <v>21.81375</v>
      </c>
      <c r="P83" s="43"/>
      <c r="Q83" s="43"/>
    </row>
    <row r="84" ht="16.5" customHeight="1" spans="1:17">
      <c r="A84" s="19" t="s">
        <v>2141</v>
      </c>
      <c r="B84" s="25">
        <v>6</v>
      </c>
      <c r="C84" s="18" t="s">
        <v>5339</v>
      </c>
      <c r="D84" s="18" t="s">
        <v>5340</v>
      </c>
      <c r="E84" s="18" t="s">
        <v>5341</v>
      </c>
      <c r="F84" s="18" t="s">
        <v>5342</v>
      </c>
      <c r="G84" s="18" t="s">
        <v>5343</v>
      </c>
      <c r="H84" s="18" t="s">
        <v>5344</v>
      </c>
      <c r="I84" s="47">
        <v>1414</v>
      </c>
      <c r="J84" s="47">
        <v>1343</v>
      </c>
      <c r="K84" s="19">
        <f t="shared" si="33"/>
        <v>71</v>
      </c>
      <c r="L84" s="19">
        <f t="shared" si="34"/>
        <v>57.6</v>
      </c>
      <c r="M84" s="42">
        <f t="shared" si="35"/>
        <v>37.118</v>
      </c>
      <c r="N84" s="42">
        <f t="shared" si="36"/>
        <v>4.63975</v>
      </c>
      <c r="O84" s="42">
        <f t="shared" si="37"/>
        <v>41.75775</v>
      </c>
      <c r="P84" s="43"/>
      <c r="Q84" s="43"/>
    </row>
    <row r="85" ht="16.5" customHeight="1" spans="1:17">
      <c r="A85" s="19" t="s">
        <v>5345</v>
      </c>
      <c r="B85" s="25">
        <v>6</v>
      </c>
      <c r="C85" s="18" t="s">
        <v>5346</v>
      </c>
      <c r="D85" s="18" t="s">
        <v>5347</v>
      </c>
      <c r="E85" s="18" t="s">
        <v>5348</v>
      </c>
      <c r="F85" s="18" t="s">
        <v>5349</v>
      </c>
      <c r="G85" s="18" t="s">
        <v>5350</v>
      </c>
      <c r="H85" s="18" t="s">
        <v>5351</v>
      </c>
      <c r="I85" s="47">
        <v>1482</v>
      </c>
      <c r="J85" s="47">
        <v>1411</v>
      </c>
      <c r="K85" s="19">
        <f t="shared" si="33"/>
        <v>71</v>
      </c>
      <c r="L85" s="19">
        <f t="shared" si="34"/>
        <v>57.6</v>
      </c>
      <c r="M85" s="42">
        <f t="shared" si="35"/>
        <v>37.118</v>
      </c>
      <c r="N85" s="42">
        <f t="shared" si="36"/>
        <v>4.63975</v>
      </c>
      <c r="O85" s="42">
        <f t="shared" si="37"/>
        <v>41.75775</v>
      </c>
      <c r="P85" s="43"/>
      <c r="Q85" s="43"/>
    </row>
    <row r="86" ht="16.5" customHeight="1" spans="1:17">
      <c r="A86" s="19" t="s">
        <v>2148</v>
      </c>
      <c r="B86" s="25">
        <v>6</v>
      </c>
      <c r="C86" s="18" t="s">
        <v>5352</v>
      </c>
      <c r="D86" s="18" t="s">
        <v>5353</v>
      </c>
      <c r="E86" s="18" t="s">
        <v>5354</v>
      </c>
      <c r="F86" s="18" t="s">
        <v>5355</v>
      </c>
      <c r="G86" s="18" t="s">
        <v>5356</v>
      </c>
      <c r="H86" s="18" t="s">
        <v>5357</v>
      </c>
      <c r="I86" s="47">
        <v>1650</v>
      </c>
      <c r="J86" s="47">
        <v>1573</v>
      </c>
      <c r="K86" s="19">
        <f t="shared" si="33"/>
        <v>77</v>
      </c>
      <c r="L86" s="19">
        <f t="shared" si="34"/>
        <v>57.6</v>
      </c>
      <c r="M86" s="42">
        <f t="shared" si="35"/>
        <v>53.738</v>
      </c>
      <c r="N86" s="42">
        <f t="shared" si="36"/>
        <v>6.71725</v>
      </c>
      <c r="O86" s="42">
        <f t="shared" si="37"/>
        <v>60.45525</v>
      </c>
      <c r="P86" s="43"/>
      <c r="Q86" s="43"/>
    </row>
    <row r="87" ht="16.5" customHeight="1" spans="1:17">
      <c r="A87" s="19" t="s">
        <v>2162</v>
      </c>
      <c r="B87" s="25">
        <v>6</v>
      </c>
      <c r="C87" s="18" t="s">
        <v>5358</v>
      </c>
      <c r="D87" s="18" t="s">
        <v>5359</v>
      </c>
      <c r="E87" s="18" t="s">
        <v>5360</v>
      </c>
      <c r="F87" s="18" t="s">
        <v>5361</v>
      </c>
      <c r="G87" s="18" t="s">
        <v>5362</v>
      </c>
      <c r="H87" s="18" t="s">
        <v>5363</v>
      </c>
      <c r="I87" s="47">
        <v>1641</v>
      </c>
      <c r="J87" s="47">
        <v>1580</v>
      </c>
      <c r="K87" s="19">
        <f t="shared" si="33"/>
        <v>61</v>
      </c>
      <c r="L87" s="19">
        <f t="shared" si="34"/>
        <v>57.6</v>
      </c>
      <c r="M87" s="42">
        <f t="shared" si="35"/>
        <v>9.41800000000002</v>
      </c>
      <c r="N87" s="42">
        <f t="shared" si="36"/>
        <v>1.17725</v>
      </c>
      <c r="O87" s="42">
        <f t="shared" si="37"/>
        <v>10.59525</v>
      </c>
      <c r="P87" s="43"/>
      <c r="Q87" s="43"/>
    </row>
    <row r="88" ht="16.5" customHeight="1" spans="1:17">
      <c r="A88" s="19" t="s">
        <v>4273</v>
      </c>
      <c r="B88" s="25">
        <v>6</v>
      </c>
      <c r="C88" s="18" t="s">
        <v>4512</v>
      </c>
      <c r="D88" s="18" t="s">
        <v>4513</v>
      </c>
      <c r="E88" s="18" t="s">
        <v>4514</v>
      </c>
      <c r="F88" s="18" t="s">
        <v>4515</v>
      </c>
      <c r="G88" s="18" t="s">
        <v>4516</v>
      </c>
      <c r="H88" s="18" t="s">
        <v>4517</v>
      </c>
      <c r="I88" s="47">
        <v>1429</v>
      </c>
      <c r="J88" s="47">
        <v>1365</v>
      </c>
      <c r="K88" s="19">
        <f t="shared" si="33"/>
        <v>64</v>
      </c>
      <c r="L88" s="19">
        <f t="shared" si="34"/>
        <v>57.6</v>
      </c>
      <c r="M88" s="42">
        <f t="shared" si="35"/>
        <v>17.728</v>
      </c>
      <c r="N88" s="42">
        <f t="shared" si="36"/>
        <v>2.216</v>
      </c>
      <c r="O88" s="42">
        <f t="shared" si="37"/>
        <v>19.944</v>
      </c>
      <c r="P88" s="43"/>
      <c r="Q88" s="43"/>
    </row>
    <row r="89" ht="16.5" customHeight="1" spans="1:17">
      <c r="A89" s="19" t="s">
        <v>2211</v>
      </c>
      <c r="B89" s="25">
        <v>6</v>
      </c>
      <c r="C89" s="18" t="s">
        <v>4815</v>
      </c>
      <c r="D89" s="18" t="s">
        <v>4816</v>
      </c>
      <c r="E89" s="18" t="s">
        <v>4817</v>
      </c>
      <c r="F89" s="18" t="s">
        <v>4818</v>
      </c>
      <c r="G89" s="18" t="s">
        <v>4819</v>
      </c>
      <c r="H89" s="18" t="s">
        <v>4820</v>
      </c>
      <c r="I89" s="47">
        <v>1346</v>
      </c>
      <c r="J89" s="47">
        <v>1262</v>
      </c>
      <c r="K89" s="19">
        <f t="shared" si="33"/>
        <v>84</v>
      </c>
      <c r="L89" s="19">
        <f t="shared" si="34"/>
        <v>57.6</v>
      </c>
      <c r="M89" s="42">
        <f t="shared" si="35"/>
        <v>73.128</v>
      </c>
      <c r="N89" s="42">
        <f t="shared" si="36"/>
        <v>9.141</v>
      </c>
      <c r="O89" s="42">
        <f t="shared" si="37"/>
        <v>82.269</v>
      </c>
      <c r="P89" s="43"/>
      <c r="Q89" s="43"/>
    </row>
    <row r="90" ht="16.5" customHeight="1" spans="1:17">
      <c r="A90" s="19" t="s">
        <v>4280</v>
      </c>
      <c r="B90" s="25">
        <v>6</v>
      </c>
      <c r="C90" s="18" t="s">
        <v>4281</v>
      </c>
      <c r="D90" s="18" t="s">
        <v>4282</v>
      </c>
      <c r="E90" s="18" t="s">
        <v>3980</v>
      </c>
      <c r="F90" s="18" t="s">
        <v>4283</v>
      </c>
      <c r="G90" s="18" t="s">
        <v>4284</v>
      </c>
      <c r="H90" s="18" t="s">
        <v>4285</v>
      </c>
      <c r="I90" s="47">
        <v>1562</v>
      </c>
      <c r="J90" s="47">
        <v>1503</v>
      </c>
      <c r="K90" s="19">
        <f t="shared" si="33"/>
        <v>59</v>
      </c>
      <c r="L90" s="19">
        <f t="shared" si="34"/>
        <v>57.6</v>
      </c>
      <c r="M90" s="42">
        <f t="shared" si="35"/>
        <v>3.87800000000002</v>
      </c>
      <c r="N90" s="42">
        <f t="shared" si="36"/>
        <v>0.484750000000002</v>
      </c>
      <c r="O90" s="42">
        <f t="shared" si="37"/>
        <v>4.36275000000002</v>
      </c>
      <c r="P90" s="43"/>
      <c r="Q90" s="43"/>
    </row>
    <row r="91" ht="16.5" customHeight="1" spans="1:17">
      <c r="A91" s="19" t="s">
        <v>5364</v>
      </c>
      <c r="B91" s="25">
        <v>5</v>
      </c>
      <c r="C91" s="18" t="s">
        <v>5365</v>
      </c>
      <c r="D91" s="18" t="s">
        <v>5366</v>
      </c>
      <c r="E91" s="18" t="s">
        <v>5367</v>
      </c>
      <c r="F91" s="18" t="s">
        <v>5368</v>
      </c>
      <c r="G91" s="18" t="s">
        <v>5369</v>
      </c>
      <c r="H91" s="18"/>
      <c r="I91" s="47">
        <v>1723</v>
      </c>
      <c r="J91" s="47">
        <v>1663</v>
      </c>
      <c r="K91" s="19">
        <f t="shared" si="33"/>
        <v>60</v>
      </c>
      <c r="L91" s="19">
        <f t="shared" si="34"/>
        <v>48</v>
      </c>
      <c r="M91" s="42">
        <f t="shared" si="35"/>
        <v>33.24</v>
      </c>
      <c r="N91" s="42">
        <f t="shared" si="36"/>
        <v>4.155</v>
      </c>
      <c r="O91" s="42">
        <f t="shared" si="37"/>
        <v>37.395</v>
      </c>
      <c r="P91" s="43"/>
      <c r="Q91" s="43"/>
    </row>
    <row r="92" ht="16.5" customHeight="1" spans="1:17">
      <c r="A92" s="19" t="s">
        <v>3576</v>
      </c>
      <c r="B92" s="25">
        <v>6</v>
      </c>
      <c r="C92" s="18" t="s">
        <v>3577</v>
      </c>
      <c r="D92" s="18" t="s">
        <v>3578</v>
      </c>
      <c r="E92" s="18" t="s">
        <v>3579</v>
      </c>
      <c r="F92" s="18" t="s">
        <v>3580</v>
      </c>
      <c r="G92" s="18" t="s">
        <v>3581</v>
      </c>
      <c r="H92" s="18" t="s">
        <v>3582</v>
      </c>
      <c r="I92" s="47">
        <v>1545</v>
      </c>
      <c r="J92" s="47">
        <v>1484</v>
      </c>
      <c r="K92" s="19">
        <f t="shared" si="33"/>
        <v>61</v>
      </c>
      <c r="L92" s="19">
        <f t="shared" si="34"/>
        <v>57.6</v>
      </c>
      <c r="M92" s="42">
        <f t="shared" si="35"/>
        <v>9.41800000000002</v>
      </c>
      <c r="N92" s="42">
        <f t="shared" si="36"/>
        <v>1.17725</v>
      </c>
      <c r="O92" s="42">
        <f t="shared" si="37"/>
        <v>10.59525</v>
      </c>
      <c r="P92" s="43"/>
      <c r="Q92" s="43"/>
    </row>
    <row r="93" ht="16.5" customHeight="1" spans="1:17">
      <c r="A93" s="19" t="s">
        <v>5370</v>
      </c>
      <c r="B93" s="25">
        <v>4</v>
      </c>
      <c r="C93" s="18" t="s">
        <v>5371</v>
      </c>
      <c r="D93" s="18" t="s">
        <v>5372</v>
      </c>
      <c r="E93" s="18" t="s">
        <v>5373</v>
      </c>
      <c r="F93" s="18" t="s">
        <v>5374</v>
      </c>
      <c r="G93" s="18"/>
      <c r="H93" s="18"/>
      <c r="I93" s="47">
        <v>1322</v>
      </c>
      <c r="J93" s="47">
        <v>1264</v>
      </c>
      <c r="K93" s="19">
        <f t="shared" si="33"/>
        <v>58</v>
      </c>
      <c r="L93" s="19">
        <f t="shared" si="34"/>
        <v>38.4</v>
      </c>
      <c r="M93" s="42">
        <f t="shared" si="35"/>
        <v>54.292</v>
      </c>
      <c r="N93" s="42">
        <f t="shared" si="36"/>
        <v>6.7865</v>
      </c>
      <c r="O93" s="42">
        <f t="shared" si="37"/>
        <v>61.0785</v>
      </c>
      <c r="P93" s="43"/>
      <c r="Q93" s="43"/>
    </row>
    <row r="94" ht="16.5" customHeight="1" spans="1:17">
      <c r="A94" s="19" t="s">
        <v>4293</v>
      </c>
      <c r="B94" s="25">
        <v>6</v>
      </c>
      <c r="C94" s="18" t="s">
        <v>4518</v>
      </c>
      <c r="D94" s="18" t="s">
        <v>4519</v>
      </c>
      <c r="E94" s="18" t="s">
        <v>4520</v>
      </c>
      <c r="F94" s="18" t="s">
        <v>4521</v>
      </c>
      <c r="G94" s="18" t="s">
        <v>4522</v>
      </c>
      <c r="H94" s="18" t="s">
        <v>4523</v>
      </c>
      <c r="I94" s="47">
        <v>1577</v>
      </c>
      <c r="J94" s="47">
        <v>1511</v>
      </c>
      <c r="K94" s="19">
        <f t="shared" si="33"/>
        <v>66</v>
      </c>
      <c r="L94" s="19">
        <f t="shared" si="34"/>
        <v>57.6</v>
      </c>
      <c r="M94" s="42">
        <f t="shared" si="35"/>
        <v>23.268</v>
      </c>
      <c r="N94" s="42">
        <f t="shared" si="36"/>
        <v>2.9085</v>
      </c>
      <c r="O94" s="42">
        <f t="shared" si="37"/>
        <v>26.1765</v>
      </c>
      <c r="P94" s="43"/>
      <c r="Q94" s="43"/>
    </row>
    <row r="95" ht="16.5" customHeight="1" spans="1:17">
      <c r="A95" s="19" t="s">
        <v>3904</v>
      </c>
      <c r="B95" s="25">
        <v>6</v>
      </c>
      <c r="C95" s="18" t="s">
        <v>3905</v>
      </c>
      <c r="D95" s="18" t="s">
        <v>3906</v>
      </c>
      <c r="E95" s="18" t="s">
        <v>3907</v>
      </c>
      <c r="F95" s="18" t="s">
        <v>3908</v>
      </c>
      <c r="G95" s="18" t="s">
        <v>3909</v>
      </c>
      <c r="H95" s="18" t="s">
        <v>3910</v>
      </c>
      <c r="I95" s="47">
        <v>1697</v>
      </c>
      <c r="J95" s="47">
        <v>1626</v>
      </c>
      <c r="K95" s="19">
        <f t="shared" si="33"/>
        <v>71</v>
      </c>
      <c r="L95" s="19">
        <f t="shared" si="34"/>
        <v>57.6</v>
      </c>
      <c r="M95" s="42">
        <f t="shared" si="35"/>
        <v>37.118</v>
      </c>
      <c r="N95" s="42">
        <f t="shared" si="36"/>
        <v>4.63975</v>
      </c>
      <c r="O95" s="42">
        <f t="shared" si="37"/>
        <v>41.75775</v>
      </c>
      <c r="P95" s="43"/>
      <c r="Q95" s="43"/>
    </row>
    <row r="96" ht="16.5" customHeight="1" spans="1:17">
      <c r="A96" s="19" t="s">
        <v>2260</v>
      </c>
      <c r="B96" s="25">
        <v>6</v>
      </c>
      <c r="C96" s="18" t="s">
        <v>2261</v>
      </c>
      <c r="D96" s="18" t="s">
        <v>2262</v>
      </c>
      <c r="E96" s="18" t="s">
        <v>2263</v>
      </c>
      <c r="F96" s="18" t="s">
        <v>2264</v>
      </c>
      <c r="G96" s="18" t="s">
        <v>2265</v>
      </c>
      <c r="H96" s="18" t="s">
        <v>2266</v>
      </c>
      <c r="I96" s="47">
        <v>1443</v>
      </c>
      <c r="J96" s="47">
        <v>1355</v>
      </c>
      <c r="K96" s="19">
        <f t="shared" si="33"/>
        <v>88</v>
      </c>
      <c r="L96" s="19">
        <f t="shared" si="34"/>
        <v>57.6</v>
      </c>
      <c r="M96" s="42">
        <f t="shared" si="35"/>
        <v>84.208</v>
      </c>
      <c r="N96" s="42">
        <f t="shared" si="36"/>
        <v>10.526</v>
      </c>
      <c r="O96" s="42">
        <f t="shared" si="37"/>
        <v>94.734</v>
      </c>
      <c r="P96" s="43"/>
      <c r="Q96" s="43"/>
    </row>
    <row r="97" ht="16.5" customHeight="1" spans="1:17">
      <c r="A97" s="19" t="s">
        <v>614</v>
      </c>
      <c r="B97" s="25">
        <v>5</v>
      </c>
      <c r="C97" s="18" t="s">
        <v>5375</v>
      </c>
      <c r="D97" s="18" t="s">
        <v>5376</v>
      </c>
      <c r="E97" s="18" t="s">
        <v>5377</v>
      </c>
      <c r="F97" s="18" t="s">
        <v>5378</v>
      </c>
      <c r="G97" s="18" t="s">
        <v>5379</v>
      </c>
      <c r="H97" s="18"/>
      <c r="I97" s="47">
        <v>1473</v>
      </c>
      <c r="J97" s="47">
        <v>1399</v>
      </c>
      <c r="K97" s="19">
        <f t="shared" si="33"/>
        <v>74</v>
      </c>
      <c r="L97" s="19">
        <f t="shared" si="34"/>
        <v>48</v>
      </c>
      <c r="M97" s="42">
        <f t="shared" si="35"/>
        <v>72.02</v>
      </c>
      <c r="N97" s="42">
        <f t="shared" si="36"/>
        <v>9.0025</v>
      </c>
      <c r="O97" s="42">
        <f t="shared" si="37"/>
        <v>81.0225</v>
      </c>
      <c r="P97" s="43"/>
      <c r="Q97" s="43"/>
    </row>
    <row r="98" ht="16.5" customHeight="1" spans="1:17">
      <c r="A98" s="14" t="s">
        <v>628</v>
      </c>
      <c r="B98" s="14"/>
      <c r="C98" s="15"/>
      <c r="D98" s="15"/>
      <c r="E98" s="15"/>
      <c r="F98" s="15"/>
      <c r="G98" s="15"/>
      <c r="H98" s="15"/>
      <c r="I98" s="39"/>
      <c r="J98" s="39"/>
      <c r="K98" s="39"/>
      <c r="L98" s="39"/>
      <c r="M98" s="40"/>
      <c r="N98" s="40"/>
      <c r="O98" s="40"/>
      <c r="P98" s="41"/>
      <c r="Q98" s="50"/>
    </row>
    <row r="99" ht="16.5" customHeight="1" spans="1:17">
      <c r="A99" s="19" t="s">
        <v>4536</v>
      </c>
      <c r="B99" s="25">
        <v>6</v>
      </c>
      <c r="C99" s="18" t="s">
        <v>4537</v>
      </c>
      <c r="D99" s="18" t="s">
        <v>4538</v>
      </c>
      <c r="E99" s="18" t="s">
        <v>4539</v>
      </c>
      <c r="F99" s="18" t="s">
        <v>3382</v>
      </c>
      <c r="G99" s="18" t="s">
        <v>4540</v>
      </c>
      <c r="H99" s="18" t="s">
        <v>4541</v>
      </c>
      <c r="I99" s="47">
        <v>1528</v>
      </c>
      <c r="J99" s="47">
        <v>1454</v>
      </c>
      <c r="K99" s="19">
        <f t="shared" ref="K99:K108" si="38">I99-J99</f>
        <v>74</v>
      </c>
      <c r="L99" s="19">
        <f t="shared" ref="L99:L108" si="39">2.4*B99*4</f>
        <v>57.6</v>
      </c>
      <c r="M99" s="42">
        <f t="shared" ref="M99:M108" si="40">IF((K99-L99)&gt;0,(K99-L99)*2.77,0)</f>
        <v>45.428</v>
      </c>
      <c r="N99" s="42">
        <f t="shared" ref="N99:N108" si="41">25*0.005*M99</f>
        <v>5.6785</v>
      </c>
      <c r="O99" s="42">
        <f t="shared" ref="O99:O108" si="42">+N99+M99</f>
        <v>51.1065</v>
      </c>
      <c r="P99" s="43"/>
      <c r="Q99" s="43"/>
    </row>
    <row r="100" ht="16.5" customHeight="1" spans="1:17">
      <c r="A100" s="19" t="s">
        <v>2288</v>
      </c>
      <c r="B100" s="25">
        <v>6</v>
      </c>
      <c r="C100" s="18" t="s">
        <v>2289</v>
      </c>
      <c r="D100" s="18" t="s">
        <v>2290</v>
      </c>
      <c r="E100" s="18" t="s">
        <v>2291</v>
      </c>
      <c r="F100" s="18" t="s">
        <v>2292</v>
      </c>
      <c r="G100" s="18" t="s">
        <v>2293</v>
      </c>
      <c r="H100" s="18" t="s">
        <v>526</v>
      </c>
      <c r="I100" s="47">
        <v>1687</v>
      </c>
      <c r="J100" s="47">
        <v>1619</v>
      </c>
      <c r="K100" s="19">
        <f t="shared" si="38"/>
        <v>68</v>
      </c>
      <c r="L100" s="19">
        <f t="shared" si="39"/>
        <v>57.6</v>
      </c>
      <c r="M100" s="42">
        <f t="shared" si="40"/>
        <v>28.808</v>
      </c>
      <c r="N100" s="42">
        <f t="shared" si="41"/>
        <v>3.601</v>
      </c>
      <c r="O100" s="42">
        <f t="shared" si="42"/>
        <v>32.409</v>
      </c>
      <c r="P100" s="43"/>
      <c r="Q100" s="43"/>
    </row>
    <row r="101" ht="16.5" customHeight="1" spans="1:17">
      <c r="A101" s="54" t="s">
        <v>650</v>
      </c>
      <c r="B101" s="25">
        <v>6</v>
      </c>
      <c r="C101" s="18" t="s">
        <v>5380</v>
      </c>
      <c r="D101" s="18" t="s">
        <v>5381</v>
      </c>
      <c r="E101" s="18" t="s">
        <v>5382</v>
      </c>
      <c r="F101" s="18" t="s">
        <v>5383</v>
      </c>
      <c r="G101" s="18" t="s">
        <v>5384</v>
      </c>
      <c r="H101" s="18" t="s">
        <v>5385</v>
      </c>
      <c r="I101" s="47">
        <v>1470</v>
      </c>
      <c r="J101" s="47">
        <v>1402</v>
      </c>
      <c r="K101" s="19">
        <f t="shared" si="38"/>
        <v>68</v>
      </c>
      <c r="L101" s="19">
        <f t="shared" si="39"/>
        <v>57.6</v>
      </c>
      <c r="M101" s="42">
        <f t="shared" si="40"/>
        <v>28.808</v>
      </c>
      <c r="N101" s="42">
        <f t="shared" si="41"/>
        <v>3.601</v>
      </c>
      <c r="O101" s="42">
        <f t="shared" si="42"/>
        <v>32.409</v>
      </c>
      <c r="P101" s="43"/>
      <c r="Q101" s="43"/>
    </row>
    <row r="102" ht="16.5" customHeight="1" spans="1:17">
      <c r="A102" s="54" t="s">
        <v>657</v>
      </c>
      <c r="B102" s="25">
        <v>6</v>
      </c>
      <c r="C102" s="18" t="s">
        <v>5386</v>
      </c>
      <c r="D102" s="18" t="s">
        <v>5387</v>
      </c>
      <c r="E102" s="18" t="s">
        <v>3393</v>
      </c>
      <c r="F102" s="18" t="s">
        <v>3916</v>
      </c>
      <c r="G102" s="18" t="s">
        <v>5388</v>
      </c>
      <c r="H102" s="18" t="s">
        <v>3920</v>
      </c>
      <c r="I102" s="47">
        <v>1502</v>
      </c>
      <c r="J102" s="47">
        <v>1428</v>
      </c>
      <c r="K102" s="19">
        <f t="shared" si="38"/>
        <v>74</v>
      </c>
      <c r="L102" s="19">
        <f t="shared" si="39"/>
        <v>57.6</v>
      </c>
      <c r="M102" s="42">
        <f t="shared" si="40"/>
        <v>45.428</v>
      </c>
      <c r="N102" s="42">
        <f t="shared" si="41"/>
        <v>5.6785</v>
      </c>
      <c r="O102" s="42">
        <f t="shared" si="42"/>
        <v>51.1065</v>
      </c>
      <c r="P102" s="43"/>
      <c r="Q102" s="43"/>
    </row>
    <row r="103" ht="16.5" customHeight="1" spans="1:17">
      <c r="A103" s="54" t="s">
        <v>2355</v>
      </c>
      <c r="B103" s="25">
        <v>6</v>
      </c>
      <c r="C103" s="18" t="s">
        <v>4542</v>
      </c>
      <c r="D103" s="18" t="s">
        <v>4543</v>
      </c>
      <c r="E103" s="18" t="s">
        <v>4544</v>
      </c>
      <c r="F103" s="18" t="s">
        <v>4545</v>
      </c>
      <c r="G103" s="18" t="s">
        <v>4546</v>
      </c>
      <c r="H103" s="18" t="s">
        <v>4547</v>
      </c>
      <c r="I103" s="47">
        <v>1410</v>
      </c>
      <c r="J103" s="47">
        <v>1328</v>
      </c>
      <c r="K103" s="19">
        <f t="shared" si="38"/>
        <v>82</v>
      </c>
      <c r="L103" s="19">
        <f t="shared" si="39"/>
        <v>57.6</v>
      </c>
      <c r="M103" s="42">
        <f t="shared" si="40"/>
        <v>67.588</v>
      </c>
      <c r="N103" s="42">
        <f t="shared" si="41"/>
        <v>8.4485</v>
      </c>
      <c r="O103" s="42">
        <f t="shared" si="42"/>
        <v>76.0365</v>
      </c>
      <c r="P103" s="43"/>
      <c r="Q103" s="43"/>
    </row>
    <row r="104" ht="16.5" customHeight="1" spans="1:17">
      <c r="A104" s="54" t="s">
        <v>5389</v>
      </c>
      <c r="B104" s="25">
        <v>6</v>
      </c>
      <c r="C104" s="18" t="s">
        <v>4861</v>
      </c>
      <c r="D104" s="18" t="s">
        <v>4862</v>
      </c>
      <c r="E104" s="18" t="s">
        <v>4863</v>
      </c>
      <c r="F104" s="18" t="s">
        <v>4864</v>
      </c>
      <c r="G104" s="18" t="s">
        <v>2756</v>
      </c>
      <c r="H104" s="18" t="s">
        <v>4865</v>
      </c>
      <c r="I104" s="47">
        <v>1255</v>
      </c>
      <c r="J104" s="47">
        <v>1193</v>
      </c>
      <c r="K104" s="19">
        <f t="shared" si="38"/>
        <v>62</v>
      </c>
      <c r="L104" s="19">
        <f t="shared" si="39"/>
        <v>57.6</v>
      </c>
      <c r="M104" s="42">
        <f t="shared" si="40"/>
        <v>12.188</v>
      </c>
      <c r="N104" s="42">
        <f t="shared" si="41"/>
        <v>1.5235</v>
      </c>
      <c r="O104" s="42">
        <f t="shared" si="42"/>
        <v>13.7115</v>
      </c>
      <c r="P104" s="43"/>
      <c r="Q104" s="43"/>
    </row>
    <row r="105" ht="16.5" customHeight="1" spans="1:17">
      <c r="A105" s="54" t="s">
        <v>671</v>
      </c>
      <c r="B105" s="25">
        <v>6</v>
      </c>
      <c r="C105" s="18" t="s">
        <v>5390</v>
      </c>
      <c r="D105" s="18" t="s">
        <v>5391</v>
      </c>
      <c r="E105" s="18" t="s">
        <v>5392</v>
      </c>
      <c r="F105" s="18" t="s">
        <v>5393</v>
      </c>
      <c r="G105" s="18" t="s">
        <v>5394</v>
      </c>
      <c r="H105" s="18" t="s">
        <v>5395</v>
      </c>
      <c r="I105" s="47">
        <v>1250</v>
      </c>
      <c r="J105" s="47">
        <v>1184</v>
      </c>
      <c r="K105" s="19">
        <f t="shared" si="38"/>
        <v>66</v>
      </c>
      <c r="L105" s="19">
        <f t="shared" si="39"/>
        <v>57.6</v>
      </c>
      <c r="M105" s="42">
        <f t="shared" si="40"/>
        <v>23.268</v>
      </c>
      <c r="N105" s="42">
        <f t="shared" si="41"/>
        <v>2.9085</v>
      </c>
      <c r="O105" s="42">
        <f t="shared" si="42"/>
        <v>26.1765</v>
      </c>
      <c r="P105" s="43"/>
      <c r="Q105" s="43"/>
    </row>
    <row r="106" ht="16.5" customHeight="1" spans="1:17">
      <c r="A106" s="54" t="s">
        <v>2404</v>
      </c>
      <c r="B106" s="25">
        <v>5</v>
      </c>
      <c r="C106" s="18" t="s">
        <v>5396</v>
      </c>
      <c r="D106" s="18" t="s">
        <v>5397</v>
      </c>
      <c r="E106" s="18" t="s">
        <v>5398</v>
      </c>
      <c r="F106" s="18" t="s">
        <v>5399</v>
      </c>
      <c r="G106" s="18" t="s">
        <v>5400</v>
      </c>
      <c r="H106" s="18"/>
      <c r="I106" s="47">
        <v>1559</v>
      </c>
      <c r="J106" s="47">
        <v>1509</v>
      </c>
      <c r="K106" s="19">
        <f t="shared" si="38"/>
        <v>50</v>
      </c>
      <c r="L106" s="19">
        <f t="shared" si="39"/>
        <v>48</v>
      </c>
      <c r="M106" s="42">
        <f t="shared" si="40"/>
        <v>5.54</v>
      </c>
      <c r="N106" s="42">
        <f t="shared" si="41"/>
        <v>0.6925</v>
      </c>
      <c r="O106" s="42">
        <f t="shared" si="42"/>
        <v>6.2325</v>
      </c>
      <c r="P106" s="43"/>
      <c r="Q106" s="43"/>
    </row>
    <row r="107" ht="16.5" customHeight="1" spans="1:17">
      <c r="A107" s="54" t="s">
        <v>5401</v>
      </c>
      <c r="B107" s="25">
        <v>6</v>
      </c>
      <c r="C107" s="18" t="s">
        <v>5402</v>
      </c>
      <c r="D107" s="18" t="s">
        <v>5403</v>
      </c>
      <c r="E107" s="18" t="s">
        <v>5404</v>
      </c>
      <c r="F107" s="18" t="s">
        <v>5405</v>
      </c>
      <c r="G107" s="18" t="s">
        <v>5406</v>
      </c>
      <c r="H107" s="18" t="s">
        <v>5407</v>
      </c>
      <c r="I107" s="47">
        <v>1476</v>
      </c>
      <c r="J107" s="47">
        <v>1416</v>
      </c>
      <c r="K107" s="19">
        <f t="shared" si="38"/>
        <v>60</v>
      </c>
      <c r="L107" s="19">
        <f t="shared" si="39"/>
        <v>57.6</v>
      </c>
      <c r="M107" s="42">
        <f t="shared" si="40"/>
        <v>6.64800000000002</v>
      </c>
      <c r="N107" s="42">
        <f t="shared" si="41"/>
        <v>0.831000000000002</v>
      </c>
      <c r="O107" s="42">
        <f t="shared" si="42"/>
        <v>7.47900000000002</v>
      </c>
      <c r="P107" s="43"/>
      <c r="Q107" s="43"/>
    </row>
    <row r="108" ht="16.5" customHeight="1" spans="1:17">
      <c r="A108" s="54" t="s">
        <v>5408</v>
      </c>
      <c r="B108" s="25">
        <v>6</v>
      </c>
      <c r="C108" s="18" t="s">
        <v>5409</v>
      </c>
      <c r="D108" s="18" t="s">
        <v>5410</v>
      </c>
      <c r="E108" s="18" t="s">
        <v>5411</v>
      </c>
      <c r="F108" s="18" t="s">
        <v>5412</v>
      </c>
      <c r="G108" s="18" t="s">
        <v>5413</v>
      </c>
      <c r="H108" s="18" t="s">
        <v>5414</v>
      </c>
      <c r="I108" s="47">
        <v>1346</v>
      </c>
      <c r="J108" s="47">
        <v>1280</v>
      </c>
      <c r="K108" s="19">
        <f t="shared" si="38"/>
        <v>66</v>
      </c>
      <c r="L108" s="19">
        <f t="shared" si="39"/>
        <v>57.6</v>
      </c>
      <c r="M108" s="42">
        <f t="shared" si="40"/>
        <v>23.268</v>
      </c>
      <c r="N108" s="42">
        <f t="shared" si="41"/>
        <v>2.9085</v>
      </c>
      <c r="O108" s="42">
        <f t="shared" si="42"/>
        <v>26.1765</v>
      </c>
      <c r="P108" s="43"/>
      <c r="Q108" s="43"/>
    </row>
    <row r="109" ht="16.5" customHeight="1" spans="1:17">
      <c r="A109" s="14" t="s">
        <v>4554</v>
      </c>
      <c r="B109" s="14"/>
      <c r="C109" s="15"/>
      <c r="D109" s="15"/>
      <c r="E109" s="15"/>
      <c r="F109" s="15"/>
      <c r="G109" s="15"/>
      <c r="H109" s="15"/>
      <c r="I109" s="39"/>
      <c r="J109" s="39"/>
      <c r="K109" s="39"/>
      <c r="L109" s="39"/>
      <c r="M109" s="40"/>
      <c r="N109" s="40"/>
      <c r="O109" s="40"/>
      <c r="P109" s="41"/>
      <c r="Q109" s="50"/>
    </row>
    <row r="110" ht="16.5" customHeight="1" spans="1:17">
      <c r="A110" s="19" t="s">
        <v>5415</v>
      </c>
      <c r="B110" s="23">
        <v>6</v>
      </c>
      <c r="C110" s="18" t="s">
        <v>5416</v>
      </c>
      <c r="D110" s="18" t="s">
        <v>5417</v>
      </c>
      <c r="E110" s="18" t="s">
        <v>5418</v>
      </c>
      <c r="F110" s="18" t="s">
        <v>625</v>
      </c>
      <c r="G110" s="18" t="s">
        <v>5419</v>
      </c>
      <c r="H110" s="18" t="s">
        <v>5420</v>
      </c>
      <c r="I110" s="19">
        <v>1518</v>
      </c>
      <c r="J110" s="19">
        <f>+I110-80</f>
        <v>1438</v>
      </c>
      <c r="K110" s="19">
        <f t="shared" ref="K110:K126" si="43">I110-J110</f>
        <v>80</v>
      </c>
      <c r="L110" s="19">
        <f t="shared" ref="L110:L126" si="44">2.4*B110*4</f>
        <v>57.6</v>
      </c>
      <c r="M110" s="42">
        <f t="shared" ref="M110:M126" si="45">IF((K110-L110)&gt;0,(K110-L110)*2.77,0)</f>
        <v>62.048</v>
      </c>
      <c r="N110" s="42">
        <f t="shared" ref="N110:N126" si="46">25*0.005*M110</f>
        <v>7.756</v>
      </c>
      <c r="O110" s="42">
        <f t="shared" ref="O110:O126" si="47">+N110+M110</f>
        <v>69.804</v>
      </c>
      <c r="P110" s="43"/>
      <c r="Q110" s="43"/>
    </row>
    <row r="111" ht="16.5" customHeight="1" spans="1:17">
      <c r="A111" s="19" t="s">
        <v>5421</v>
      </c>
      <c r="B111" s="23">
        <v>6</v>
      </c>
      <c r="C111" s="18" t="s">
        <v>5422</v>
      </c>
      <c r="D111" s="18" t="s">
        <v>5423</v>
      </c>
      <c r="E111" s="18" t="s">
        <v>5424</v>
      </c>
      <c r="F111" s="18" t="s">
        <v>5425</v>
      </c>
      <c r="G111" s="18" t="s">
        <v>5426</v>
      </c>
      <c r="H111" s="18" t="s">
        <v>5427</v>
      </c>
      <c r="I111" s="19">
        <v>1459</v>
      </c>
      <c r="J111" s="19">
        <v>1391</v>
      </c>
      <c r="K111" s="19">
        <f t="shared" si="43"/>
        <v>68</v>
      </c>
      <c r="L111" s="19">
        <f t="shared" si="44"/>
        <v>57.6</v>
      </c>
      <c r="M111" s="42">
        <f t="shared" si="45"/>
        <v>28.808</v>
      </c>
      <c r="N111" s="42">
        <f t="shared" si="46"/>
        <v>3.601</v>
      </c>
      <c r="O111" s="42">
        <f t="shared" si="47"/>
        <v>32.409</v>
      </c>
      <c r="P111" s="43"/>
      <c r="Q111" s="43"/>
    </row>
    <row r="112" ht="16.5" customHeight="1" spans="1:17">
      <c r="A112" s="19" t="s">
        <v>4883</v>
      </c>
      <c r="B112" s="23">
        <v>5</v>
      </c>
      <c r="C112" s="18" t="s">
        <v>5428</v>
      </c>
      <c r="D112" s="18" t="s">
        <v>5429</v>
      </c>
      <c r="E112" s="18" t="s">
        <v>681</v>
      </c>
      <c r="F112" s="18" t="s">
        <v>5430</v>
      </c>
      <c r="G112" s="18" t="s">
        <v>5431</v>
      </c>
      <c r="H112" s="18"/>
      <c r="I112" s="16">
        <v>1538</v>
      </c>
      <c r="J112" s="16">
        <v>1483</v>
      </c>
      <c r="K112" s="19">
        <f t="shared" si="43"/>
        <v>55</v>
      </c>
      <c r="L112" s="19">
        <f t="shared" si="44"/>
        <v>48</v>
      </c>
      <c r="M112" s="42">
        <f t="shared" si="45"/>
        <v>19.39</v>
      </c>
      <c r="N112" s="42">
        <f t="shared" si="46"/>
        <v>2.42375</v>
      </c>
      <c r="O112" s="42">
        <f t="shared" si="47"/>
        <v>21.81375</v>
      </c>
      <c r="P112" s="43"/>
      <c r="Q112" s="43"/>
    </row>
    <row r="113" ht="16.5" customHeight="1" spans="1:17">
      <c r="A113" s="19" t="s">
        <v>5432</v>
      </c>
      <c r="B113" s="23">
        <v>5</v>
      </c>
      <c r="C113" s="18" t="s">
        <v>5433</v>
      </c>
      <c r="D113" s="18" t="s">
        <v>5434</v>
      </c>
      <c r="E113" s="18" t="s">
        <v>5435</v>
      </c>
      <c r="F113" s="18" t="s">
        <v>5436</v>
      </c>
      <c r="G113" s="18" t="s">
        <v>5437</v>
      </c>
      <c r="H113" s="18"/>
      <c r="I113" s="16">
        <v>1470</v>
      </c>
      <c r="J113" s="16">
        <v>1391</v>
      </c>
      <c r="K113" s="19">
        <f t="shared" si="43"/>
        <v>79</v>
      </c>
      <c r="L113" s="19">
        <f t="shared" si="44"/>
        <v>48</v>
      </c>
      <c r="M113" s="42">
        <f t="shared" si="45"/>
        <v>85.87</v>
      </c>
      <c r="N113" s="42">
        <f t="shared" si="46"/>
        <v>10.73375</v>
      </c>
      <c r="O113" s="42">
        <f t="shared" si="47"/>
        <v>96.60375</v>
      </c>
      <c r="P113" s="43"/>
      <c r="Q113" s="43"/>
    </row>
    <row r="114" ht="16.5" customHeight="1" spans="1:17">
      <c r="A114" s="19" t="s">
        <v>4884</v>
      </c>
      <c r="B114" s="23">
        <v>6</v>
      </c>
      <c r="C114" s="18" t="s">
        <v>4897</v>
      </c>
      <c r="D114" s="18" t="s">
        <v>4896</v>
      </c>
      <c r="E114" s="18" t="s">
        <v>4895</v>
      </c>
      <c r="F114" s="18" t="s">
        <v>4894</v>
      </c>
      <c r="G114" s="18" t="s">
        <v>4893</v>
      </c>
      <c r="H114" s="18" t="s">
        <v>4892</v>
      </c>
      <c r="I114" s="16">
        <v>1729</v>
      </c>
      <c r="J114" s="19">
        <f>+I114-80</f>
        <v>1649</v>
      </c>
      <c r="K114" s="19">
        <f t="shared" si="43"/>
        <v>80</v>
      </c>
      <c r="L114" s="19">
        <f t="shared" si="44"/>
        <v>57.6</v>
      </c>
      <c r="M114" s="42">
        <f t="shared" si="45"/>
        <v>62.048</v>
      </c>
      <c r="N114" s="42">
        <f t="shared" si="46"/>
        <v>7.756</v>
      </c>
      <c r="O114" s="42">
        <f t="shared" si="47"/>
        <v>69.804</v>
      </c>
      <c r="P114" s="43"/>
      <c r="Q114" s="43"/>
    </row>
    <row r="115" ht="16.5" customHeight="1" spans="1:17">
      <c r="A115" s="19" t="s">
        <v>5438</v>
      </c>
      <c r="B115" s="23">
        <v>5</v>
      </c>
      <c r="C115" s="18" t="s">
        <v>5439</v>
      </c>
      <c r="D115" s="18" t="s">
        <v>5440</v>
      </c>
      <c r="E115" s="18" t="s">
        <v>5441</v>
      </c>
      <c r="F115" s="18" t="s">
        <v>5442</v>
      </c>
      <c r="G115" s="18" t="s">
        <v>5443</v>
      </c>
      <c r="H115" s="18"/>
      <c r="I115" s="16">
        <v>1536</v>
      </c>
      <c r="J115" s="16">
        <v>1484</v>
      </c>
      <c r="K115" s="19">
        <f t="shared" si="43"/>
        <v>52</v>
      </c>
      <c r="L115" s="19">
        <f t="shared" si="44"/>
        <v>48</v>
      </c>
      <c r="M115" s="42">
        <f t="shared" si="45"/>
        <v>11.08</v>
      </c>
      <c r="N115" s="42">
        <f t="shared" si="46"/>
        <v>1.385</v>
      </c>
      <c r="O115" s="42">
        <f t="shared" si="47"/>
        <v>12.465</v>
      </c>
      <c r="P115" s="43"/>
      <c r="Q115" s="43"/>
    </row>
    <row r="116" ht="16.5" customHeight="1" spans="1:17">
      <c r="A116" s="19" t="s">
        <v>4891</v>
      </c>
      <c r="B116" s="23">
        <v>6</v>
      </c>
      <c r="C116" s="18" t="s">
        <v>5444</v>
      </c>
      <c r="D116" s="18" t="s">
        <v>5445</v>
      </c>
      <c r="E116" s="18" t="s">
        <v>5446</v>
      </c>
      <c r="F116" s="18" t="s">
        <v>5447</v>
      </c>
      <c r="G116" s="18" t="s">
        <v>5448</v>
      </c>
      <c r="H116" s="18" t="s">
        <v>5449</v>
      </c>
      <c r="I116" s="16">
        <v>1916</v>
      </c>
      <c r="J116" s="16">
        <v>1849</v>
      </c>
      <c r="K116" s="19">
        <f t="shared" si="43"/>
        <v>67</v>
      </c>
      <c r="L116" s="19">
        <f t="shared" si="44"/>
        <v>57.6</v>
      </c>
      <c r="M116" s="42">
        <f t="shared" si="45"/>
        <v>26.038</v>
      </c>
      <c r="N116" s="42">
        <f t="shared" si="46"/>
        <v>3.25475</v>
      </c>
      <c r="O116" s="42">
        <f t="shared" si="47"/>
        <v>29.29275</v>
      </c>
      <c r="P116" s="43"/>
      <c r="Q116" s="43"/>
    </row>
    <row r="117" ht="16.5" customHeight="1" spans="1:17">
      <c r="A117" s="19" t="s">
        <v>4905</v>
      </c>
      <c r="B117" s="23">
        <v>6</v>
      </c>
      <c r="C117" s="18" t="s">
        <v>5450</v>
      </c>
      <c r="D117" s="18" t="s">
        <v>5451</v>
      </c>
      <c r="E117" s="18" t="s">
        <v>5452</v>
      </c>
      <c r="F117" s="18" t="s">
        <v>5453</v>
      </c>
      <c r="G117" s="18" t="s">
        <v>5454</v>
      </c>
      <c r="H117" s="18" t="s">
        <v>5455</v>
      </c>
      <c r="I117" s="16">
        <v>1103</v>
      </c>
      <c r="J117" s="16">
        <v>1028</v>
      </c>
      <c r="K117" s="19">
        <f t="shared" si="43"/>
        <v>75</v>
      </c>
      <c r="L117" s="19">
        <f t="shared" si="44"/>
        <v>57.6</v>
      </c>
      <c r="M117" s="42">
        <f t="shared" si="45"/>
        <v>48.198</v>
      </c>
      <c r="N117" s="42">
        <f t="shared" si="46"/>
        <v>6.02475</v>
      </c>
      <c r="O117" s="42">
        <f t="shared" si="47"/>
        <v>54.22275</v>
      </c>
      <c r="P117" s="43"/>
      <c r="Q117" s="43"/>
    </row>
    <row r="118" ht="16.5" customHeight="1" spans="1:17">
      <c r="A118" s="19" t="s">
        <v>5456</v>
      </c>
      <c r="B118" s="23">
        <v>6</v>
      </c>
      <c r="C118" s="18" t="s">
        <v>5457</v>
      </c>
      <c r="D118" s="18" t="s">
        <v>5458</v>
      </c>
      <c r="E118" s="18" t="s">
        <v>5459</v>
      </c>
      <c r="F118" s="18" t="s">
        <v>5460</v>
      </c>
      <c r="G118" s="18" t="s">
        <v>5461</v>
      </c>
      <c r="H118" s="18" t="s">
        <v>5462</v>
      </c>
      <c r="I118" s="16">
        <v>1601</v>
      </c>
      <c r="J118" s="16">
        <v>1543</v>
      </c>
      <c r="K118" s="19">
        <f t="shared" si="43"/>
        <v>58</v>
      </c>
      <c r="L118" s="19">
        <f t="shared" si="44"/>
        <v>57.6</v>
      </c>
      <c r="M118" s="42">
        <f t="shared" si="45"/>
        <v>1.10800000000002</v>
      </c>
      <c r="N118" s="42">
        <f t="shared" si="46"/>
        <v>0.138500000000002</v>
      </c>
      <c r="O118" s="42">
        <f t="shared" si="47"/>
        <v>1.24650000000002</v>
      </c>
      <c r="P118" s="43"/>
      <c r="Q118" s="43"/>
    </row>
    <row r="119" ht="16.5" customHeight="1" spans="1:17">
      <c r="A119" s="19" t="s">
        <v>4562</v>
      </c>
      <c r="B119" s="23">
        <v>6</v>
      </c>
      <c r="C119" s="18" t="s">
        <v>4568</v>
      </c>
      <c r="D119" s="18" t="s">
        <v>4567</v>
      </c>
      <c r="E119" s="18" t="s">
        <v>4566</v>
      </c>
      <c r="F119" s="18" t="s">
        <v>4565</v>
      </c>
      <c r="G119" s="18" t="s">
        <v>4564</v>
      </c>
      <c r="H119" s="18" t="s">
        <v>4563</v>
      </c>
      <c r="I119" s="19">
        <v>630</v>
      </c>
      <c r="J119" s="19">
        <v>570</v>
      </c>
      <c r="K119" s="19">
        <f t="shared" si="43"/>
        <v>60</v>
      </c>
      <c r="L119" s="19">
        <f t="shared" si="44"/>
        <v>57.6</v>
      </c>
      <c r="M119" s="42">
        <f t="shared" si="45"/>
        <v>6.64800000000002</v>
      </c>
      <c r="N119" s="42">
        <f t="shared" si="46"/>
        <v>0.831000000000002</v>
      </c>
      <c r="O119" s="42">
        <f t="shared" si="47"/>
        <v>7.47900000000002</v>
      </c>
      <c r="P119" s="43"/>
      <c r="Q119" s="43"/>
    </row>
    <row r="120" ht="16.5" customHeight="1" spans="1:17">
      <c r="A120" s="19" t="s">
        <v>4576</v>
      </c>
      <c r="B120" s="23">
        <v>6</v>
      </c>
      <c r="C120" s="18" t="s">
        <v>4581</v>
      </c>
      <c r="D120" s="18" t="s">
        <v>4580</v>
      </c>
      <c r="E120" s="18" t="s">
        <v>4579</v>
      </c>
      <c r="F120" s="18" t="s">
        <v>4578</v>
      </c>
      <c r="G120" s="18" t="s">
        <v>4577</v>
      </c>
      <c r="H120" s="18" t="s">
        <v>5463</v>
      </c>
      <c r="I120" s="19">
        <v>340</v>
      </c>
      <c r="J120" s="19">
        <v>280</v>
      </c>
      <c r="K120" s="19">
        <f t="shared" si="43"/>
        <v>60</v>
      </c>
      <c r="L120" s="19">
        <f t="shared" si="44"/>
        <v>57.6</v>
      </c>
      <c r="M120" s="42">
        <f t="shared" si="45"/>
        <v>6.64800000000002</v>
      </c>
      <c r="N120" s="42">
        <f t="shared" si="46"/>
        <v>0.831000000000002</v>
      </c>
      <c r="O120" s="42">
        <f t="shared" si="47"/>
        <v>7.47900000000002</v>
      </c>
      <c r="P120" s="43"/>
      <c r="Q120" s="43"/>
    </row>
    <row r="121" ht="16.5" customHeight="1" spans="1:17">
      <c r="A121" s="19" t="s">
        <v>4582</v>
      </c>
      <c r="B121" s="23">
        <v>6</v>
      </c>
      <c r="C121" s="18" t="s">
        <v>4588</v>
      </c>
      <c r="D121" s="18" t="s">
        <v>4587</v>
      </c>
      <c r="E121" s="18" t="s">
        <v>4586</v>
      </c>
      <c r="F121" s="18" t="s">
        <v>4585</v>
      </c>
      <c r="G121" s="18" t="s">
        <v>4584</v>
      </c>
      <c r="H121" s="18" t="s">
        <v>4583</v>
      </c>
      <c r="I121" s="19">
        <v>1817</v>
      </c>
      <c r="J121" s="19">
        <f>+I121-80</f>
        <v>1737</v>
      </c>
      <c r="K121" s="19">
        <f t="shared" si="43"/>
        <v>80</v>
      </c>
      <c r="L121" s="19">
        <f t="shared" si="44"/>
        <v>57.6</v>
      </c>
      <c r="M121" s="42">
        <f t="shared" si="45"/>
        <v>62.048</v>
      </c>
      <c r="N121" s="42">
        <f t="shared" si="46"/>
        <v>7.756</v>
      </c>
      <c r="O121" s="42">
        <f t="shared" si="47"/>
        <v>69.804</v>
      </c>
      <c r="P121" s="43"/>
      <c r="Q121" s="43"/>
    </row>
    <row r="122" ht="16.5" customHeight="1" spans="1:17">
      <c r="A122" s="19" t="s">
        <v>5464</v>
      </c>
      <c r="B122" s="23">
        <v>6</v>
      </c>
      <c r="C122" s="18" t="s">
        <v>5465</v>
      </c>
      <c r="D122" s="18" t="s">
        <v>5466</v>
      </c>
      <c r="E122" s="18" t="s">
        <v>5467</v>
      </c>
      <c r="F122" s="18" t="s">
        <v>5468</v>
      </c>
      <c r="G122" s="18" t="s">
        <v>5469</v>
      </c>
      <c r="H122" s="18" t="s">
        <v>5470</v>
      </c>
      <c r="I122" s="19">
        <v>2088</v>
      </c>
      <c r="J122" s="19">
        <v>2030</v>
      </c>
      <c r="K122" s="19">
        <f t="shared" si="43"/>
        <v>58</v>
      </c>
      <c r="L122" s="19">
        <f t="shared" si="44"/>
        <v>57.6</v>
      </c>
      <c r="M122" s="42">
        <f t="shared" si="45"/>
        <v>1.10800000000002</v>
      </c>
      <c r="N122" s="42">
        <f t="shared" si="46"/>
        <v>0.138500000000002</v>
      </c>
      <c r="O122" s="42">
        <f t="shared" si="47"/>
        <v>1.24650000000002</v>
      </c>
      <c r="P122" s="43"/>
      <c r="Q122" s="43"/>
    </row>
    <row r="123" ht="16.5" customHeight="1" spans="1:17">
      <c r="A123" s="19" t="s">
        <v>4931</v>
      </c>
      <c r="B123" s="23">
        <v>6</v>
      </c>
      <c r="C123" s="18" t="s">
        <v>4937</v>
      </c>
      <c r="D123" s="18" t="s">
        <v>4936</v>
      </c>
      <c r="E123" s="18" t="s">
        <v>4935</v>
      </c>
      <c r="F123" s="18" t="s">
        <v>4934</v>
      </c>
      <c r="G123" s="18" t="s">
        <v>4933</v>
      </c>
      <c r="H123" s="18" t="s">
        <v>4932</v>
      </c>
      <c r="I123" s="19">
        <v>1860</v>
      </c>
      <c r="J123" s="19">
        <v>1794</v>
      </c>
      <c r="K123" s="19">
        <f t="shared" si="43"/>
        <v>66</v>
      </c>
      <c r="L123" s="19">
        <f t="shared" si="44"/>
        <v>57.6</v>
      </c>
      <c r="M123" s="42">
        <f t="shared" si="45"/>
        <v>23.268</v>
      </c>
      <c r="N123" s="42">
        <f t="shared" si="46"/>
        <v>2.9085</v>
      </c>
      <c r="O123" s="42">
        <f t="shared" si="47"/>
        <v>26.1765</v>
      </c>
      <c r="P123" s="43"/>
      <c r="Q123" s="43"/>
    </row>
    <row r="124" ht="16.5" customHeight="1" spans="1:17">
      <c r="A124" s="19" t="s">
        <v>4938</v>
      </c>
      <c r="B124" s="23">
        <v>6</v>
      </c>
      <c r="C124" s="18" t="s">
        <v>4944</v>
      </c>
      <c r="D124" s="18" t="s">
        <v>4943</v>
      </c>
      <c r="E124" s="18" t="s">
        <v>4942</v>
      </c>
      <c r="F124" s="18" t="s">
        <v>4941</v>
      </c>
      <c r="G124" s="18" t="s">
        <v>4940</v>
      </c>
      <c r="H124" s="18" t="s">
        <v>4939</v>
      </c>
      <c r="I124" s="19">
        <v>2080</v>
      </c>
      <c r="J124" s="19">
        <v>2024</v>
      </c>
      <c r="K124" s="19">
        <f t="shared" si="43"/>
        <v>56</v>
      </c>
      <c r="L124" s="19">
        <f t="shared" si="44"/>
        <v>57.6</v>
      </c>
      <c r="M124" s="42">
        <f t="shared" si="45"/>
        <v>0</v>
      </c>
      <c r="N124" s="42">
        <f t="shared" si="46"/>
        <v>0</v>
      </c>
      <c r="O124" s="42">
        <f t="shared" si="47"/>
        <v>0</v>
      </c>
      <c r="P124" s="43"/>
      <c r="Q124" s="43"/>
    </row>
    <row r="125" ht="16.5" customHeight="1" spans="1:17">
      <c r="A125" s="19" t="s">
        <v>4589</v>
      </c>
      <c r="B125" s="23">
        <v>6</v>
      </c>
      <c r="C125" s="18" t="s">
        <v>4595</v>
      </c>
      <c r="D125" s="18" t="s">
        <v>4594</v>
      </c>
      <c r="E125" s="18" t="s">
        <v>4593</v>
      </c>
      <c r="F125" s="18" t="s">
        <v>4592</v>
      </c>
      <c r="G125" s="18" t="s">
        <v>4591</v>
      </c>
      <c r="H125" s="18" t="s">
        <v>4590</v>
      </c>
      <c r="I125" s="19">
        <v>1767</v>
      </c>
      <c r="J125" s="19">
        <f>+I125-80</f>
        <v>1687</v>
      </c>
      <c r="K125" s="19">
        <f t="shared" si="43"/>
        <v>80</v>
      </c>
      <c r="L125" s="19">
        <f t="shared" si="44"/>
        <v>57.6</v>
      </c>
      <c r="M125" s="42">
        <f t="shared" si="45"/>
        <v>62.048</v>
      </c>
      <c r="N125" s="42">
        <f t="shared" si="46"/>
        <v>7.756</v>
      </c>
      <c r="O125" s="42">
        <f t="shared" si="47"/>
        <v>69.804</v>
      </c>
      <c r="P125" s="43"/>
      <c r="Q125" s="43"/>
    </row>
    <row r="126" ht="16.5" customHeight="1" spans="1:17">
      <c r="A126" s="19" t="s">
        <v>4945</v>
      </c>
      <c r="B126" s="23">
        <v>6</v>
      </c>
      <c r="C126" s="18" t="s">
        <v>4951</v>
      </c>
      <c r="D126" s="18" t="s">
        <v>4950</v>
      </c>
      <c r="E126" s="18" t="s">
        <v>4949</v>
      </c>
      <c r="F126" s="18" t="s">
        <v>4948</v>
      </c>
      <c r="G126" s="18" t="s">
        <v>4947</v>
      </c>
      <c r="H126" s="18" t="s">
        <v>4946</v>
      </c>
      <c r="I126" s="19">
        <v>1781</v>
      </c>
      <c r="J126" s="19">
        <f>+I126-80</f>
        <v>1701</v>
      </c>
      <c r="K126" s="19">
        <f t="shared" si="43"/>
        <v>80</v>
      </c>
      <c r="L126" s="19">
        <f t="shared" si="44"/>
        <v>57.6</v>
      </c>
      <c r="M126" s="42">
        <f t="shared" si="45"/>
        <v>62.048</v>
      </c>
      <c r="N126" s="42">
        <f t="shared" si="46"/>
        <v>7.756</v>
      </c>
      <c r="O126" s="42">
        <f t="shared" si="47"/>
        <v>69.804</v>
      </c>
      <c r="P126" s="43"/>
      <c r="Q126" s="43"/>
    </row>
    <row r="127" ht="16.5" customHeight="1" spans="1:17">
      <c r="A127" s="14" t="s">
        <v>125</v>
      </c>
      <c r="B127" s="14"/>
      <c r="C127" s="15"/>
      <c r="D127" s="15"/>
      <c r="E127" s="15"/>
      <c r="F127" s="15"/>
      <c r="G127" s="15"/>
      <c r="H127" s="15"/>
      <c r="I127" s="39"/>
      <c r="J127" s="39"/>
      <c r="K127" s="39"/>
      <c r="L127" s="39"/>
      <c r="M127" s="40"/>
      <c r="N127" s="40"/>
      <c r="O127" s="40"/>
      <c r="P127" s="41"/>
      <c r="Q127" s="50"/>
    </row>
    <row r="128" ht="16.5" customHeight="1" spans="1:17">
      <c r="A128" s="19" t="s">
        <v>4596</v>
      </c>
      <c r="B128" s="23">
        <v>5</v>
      </c>
      <c r="C128" s="18" t="s">
        <v>4597</v>
      </c>
      <c r="D128" s="18" t="s">
        <v>4601</v>
      </c>
      <c r="E128" s="18" t="s">
        <v>4600</v>
      </c>
      <c r="F128" s="18" t="s">
        <v>4599</v>
      </c>
      <c r="G128" s="18" t="s">
        <v>4598</v>
      </c>
      <c r="H128" s="23"/>
      <c r="I128" s="19">
        <v>423</v>
      </c>
      <c r="J128" s="19">
        <v>367</v>
      </c>
      <c r="K128" s="19">
        <f>I128-J128</f>
        <v>56</v>
      </c>
      <c r="L128" s="19">
        <f>2.4*B128*4</f>
        <v>48</v>
      </c>
      <c r="M128" s="42">
        <f>IF((K128-L128)&gt;0,(K128-L128)*2.77,0)</f>
        <v>22.16</v>
      </c>
      <c r="N128" s="42">
        <f>25*0.005*M128</f>
        <v>2.77</v>
      </c>
      <c r="O128" s="42">
        <f>+N128+M128</f>
        <v>24.93</v>
      </c>
      <c r="P128" s="43"/>
      <c r="Q128" s="43"/>
    </row>
    <row r="129" ht="16.5" customHeight="1" spans="1:17">
      <c r="A129" s="14" t="s">
        <v>157</v>
      </c>
      <c r="B129" s="14"/>
      <c r="C129" s="15"/>
      <c r="D129" s="15"/>
      <c r="E129" s="15"/>
      <c r="F129" s="15"/>
      <c r="G129" s="15"/>
      <c r="H129" s="15"/>
      <c r="I129" s="39"/>
      <c r="J129" s="39"/>
      <c r="K129" s="39"/>
      <c r="L129" s="39"/>
      <c r="M129" s="40"/>
      <c r="N129" s="40"/>
      <c r="O129" s="40"/>
      <c r="P129" s="41"/>
      <c r="Q129" s="50"/>
    </row>
    <row r="130" ht="16.5" customHeight="1" spans="1:17">
      <c r="A130" s="19" t="s">
        <v>5471</v>
      </c>
      <c r="B130" s="23">
        <v>5</v>
      </c>
      <c r="C130" s="18" t="s">
        <v>5472</v>
      </c>
      <c r="D130" s="18" t="s">
        <v>5473</v>
      </c>
      <c r="E130" s="18" t="s">
        <v>5474</v>
      </c>
      <c r="F130" s="18" t="s">
        <v>5475</v>
      </c>
      <c r="G130" s="18" t="s">
        <v>5476</v>
      </c>
      <c r="H130" s="23"/>
      <c r="I130" s="16">
        <v>2078</v>
      </c>
      <c r="J130" s="16">
        <v>2024</v>
      </c>
      <c r="K130" s="19">
        <f>I130-J130</f>
        <v>54</v>
      </c>
      <c r="L130" s="19">
        <f>2.4*B130*4</f>
        <v>48</v>
      </c>
      <c r="M130" s="42">
        <f>IF((K130-L130)&gt;0,(K130-L130)*2.77,0)</f>
        <v>16.62</v>
      </c>
      <c r="N130" s="42">
        <f>25*0.005*M130</f>
        <v>2.0775</v>
      </c>
      <c r="O130" s="42">
        <f>+N130+M130</f>
        <v>18.6975</v>
      </c>
      <c r="P130" s="43"/>
      <c r="Q130" s="43"/>
    </row>
    <row r="131" ht="16.5" customHeight="1" spans="1:17">
      <c r="A131" s="14" t="s">
        <v>204</v>
      </c>
      <c r="B131" s="14"/>
      <c r="C131" s="15"/>
      <c r="D131" s="15"/>
      <c r="E131" s="15"/>
      <c r="F131" s="15"/>
      <c r="G131" s="15"/>
      <c r="H131" s="15"/>
      <c r="I131" s="39"/>
      <c r="J131" s="39"/>
      <c r="K131" s="39"/>
      <c r="L131" s="39"/>
      <c r="M131" s="40"/>
      <c r="N131" s="40"/>
      <c r="O131" s="40"/>
      <c r="P131" s="41"/>
      <c r="Q131" s="50"/>
    </row>
    <row r="132" ht="16.5" customHeight="1" spans="1:17">
      <c r="A132" s="19" t="s">
        <v>4968</v>
      </c>
      <c r="B132" s="23">
        <v>6</v>
      </c>
      <c r="C132" s="18" t="s">
        <v>5477</v>
      </c>
      <c r="D132" s="18" t="s">
        <v>5478</v>
      </c>
      <c r="E132" s="18" t="s">
        <v>5479</v>
      </c>
      <c r="F132" s="18" t="s">
        <v>5480</v>
      </c>
      <c r="G132" s="18" t="s">
        <v>5481</v>
      </c>
      <c r="H132" s="18" t="s">
        <v>4312</v>
      </c>
      <c r="I132" s="19">
        <v>1623</v>
      </c>
      <c r="J132" s="19">
        <f>1623-64</f>
        <v>1559</v>
      </c>
      <c r="K132" s="19">
        <f t="shared" ref="K132:K144" si="48">I132-J132</f>
        <v>64</v>
      </c>
      <c r="L132" s="19">
        <f t="shared" ref="L132:L144" si="49">2.4*B132*4</f>
        <v>57.6</v>
      </c>
      <c r="M132" s="42">
        <f t="shared" ref="M132:M144" si="50">IF((K132-L132)&gt;0,(K132-L132)*2.77,0)</f>
        <v>17.728</v>
      </c>
      <c r="N132" s="42">
        <f t="shared" ref="N132:N144" si="51">25*0.005*M132</f>
        <v>2.216</v>
      </c>
      <c r="O132" s="42">
        <f t="shared" ref="O132:O144" si="52">+N132+M132</f>
        <v>19.944</v>
      </c>
      <c r="P132" s="43"/>
      <c r="Q132" s="43"/>
    </row>
    <row r="133" ht="16.5" customHeight="1" spans="1:17">
      <c r="A133" s="19" t="s">
        <v>412</v>
      </c>
      <c r="B133" s="23">
        <v>5</v>
      </c>
      <c r="C133" s="18" t="s">
        <v>3654</v>
      </c>
      <c r="D133" s="18" t="s">
        <v>3653</v>
      </c>
      <c r="E133" s="18" t="s">
        <v>3652</v>
      </c>
      <c r="F133" s="18" t="s">
        <v>5482</v>
      </c>
      <c r="G133" s="18" t="s">
        <v>3651</v>
      </c>
      <c r="H133" s="18"/>
      <c r="I133" s="19">
        <v>1539</v>
      </c>
      <c r="J133" s="19">
        <v>1475</v>
      </c>
      <c r="K133" s="19">
        <f t="shared" si="48"/>
        <v>64</v>
      </c>
      <c r="L133" s="19">
        <f t="shared" si="49"/>
        <v>48</v>
      </c>
      <c r="M133" s="42">
        <f t="shared" si="50"/>
        <v>44.32</v>
      </c>
      <c r="N133" s="42">
        <f t="shared" si="51"/>
        <v>5.54</v>
      </c>
      <c r="O133" s="42">
        <f t="shared" si="52"/>
        <v>49.86</v>
      </c>
      <c r="P133" s="43"/>
      <c r="Q133" s="43"/>
    </row>
    <row r="134" ht="16.5" customHeight="1" spans="1:17">
      <c r="A134" s="19" t="s">
        <v>3300</v>
      </c>
      <c r="B134" s="23">
        <v>6</v>
      </c>
      <c r="C134" s="18" t="s">
        <v>5483</v>
      </c>
      <c r="D134" s="18" t="s">
        <v>5484</v>
      </c>
      <c r="E134" s="18" t="s">
        <v>5485</v>
      </c>
      <c r="F134" s="18" t="s">
        <v>5486</v>
      </c>
      <c r="G134" s="18" t="s">
        <v>5487</v>
      </c>
      <c r="H134" s="18" t="s">
        <v>5488</v>
      </c>
      <c r="I134" s="19">
        <v>1480</v>
      </c>
      <c r="J134" s="19">
        <v>1400</v>
      </c>
      <c r="K134" s="19">
        <f t="shared" si="48"/>
        <v>80</v>
      </c>
      <c r="L134" s="19">
        <f t="shared" si="49"/>
        <v>57.6</v>
      </c>
      <c r="M134" s="42">
        <f t="shared" si="50"/>
        <v>62.048</v>
      </c>
      <c r="N134" s="42">
        <f t="shared" si="51"/>
        <v>7.756</v>
      </c>
      <c r="O134" s="42">
        <f t="shared" si="52"/>
        <v>69.804</v>
      </c>
      <c r="P134" s="43"/>
      <c r="Q134" s="43"/>
    </row>
    <row r="135" ht="16.5" customHeight="1" spans="1:17">
      <c r="A135" s="19" t="s">
        <v>2425</v>
      </c>
      <c r="B135" s="23">
        <v>6</v>
      </c>
      <c r="C135" s="18" t="s">
        <v>3664</v>
      </c>
      <c r="D135" s="18" t="s">
        <v>3663</v>
      </c>
      <c r="E135" s="18" t="s">
        <v>3662</v>
      </c>
      <c r="F135" s="18" t="s">
        <v>3661</v>
      </c>
      <c r="G135" s="18" t="s">
        <v>3660</v>
      </c>
      <c r="H135" s="18" t="s">
        <v>3659</v>
      </c>
      <c r="I135" s="19">
        <v>1616</v>
      </c>
      <c r="J135" s="19">
        <v>1532</v>
      </c>
      <c r="K135" s="19">
        <f t="shared" si="48"/>
        <v>84</v>
      </c>
      <c r="L135" s="19">
        <f t="shared" si="49"/>
        <v>57.6</v>
      </c>
      <c r="M135" s="42">
        <f t="shared" si="50"/>
        <v>73.128</v>
      </c>
      <c r="N135" s="42">
        <f t="shared" si="51"/>
        <v>9.141</v>
      </c>
      <c r="O135" s="42">
        <f t="shared" si="52"/>
        <v>82.269</v>
      </c>
      <c r="P135" s="43"/>
      <c r="Q135" s="43"/>
    </row>
    <row r="136" ht="16.5" customHeight="1" spans="1:17">
      <c r="A136" s="19" t="s">
        <v>5489</v>
      </c>
      <c r="B136" s="23">
        <v>6</v>
      </c>
      <c r="C136" s="18" t="s">
        <v>5490</v>
      </c>
      <c r="D136" s="18" t="s">
        <v>5491</v>
      </c>
      <c r="E136" s="18" t="s">
        <v>5492</v>
      </c>
      <c r="F136" s="18" t="s">
        <v>5493</v>
      </c>
      <c r="G136" s="18" t="s">
        <v>5494</v>
      </c>
      <c r="H136" s="18" t="s">
        <v>5495</v>
      </c>
      <c r="I136" s="19">
        <v>1712</v>
      </c>
      <c r="J136" s="19">
        <v>1627</v>
      </c>
      <c r="K136" s="19">
        <f t="shared" si="48"/>
        <v>85</v>
      </c>
      <c r="L136" s="19">
        <f t="shared" si="49"/>
        <v>57.6</v>
      </c>
      <c r="M136" s="42">
        <f t="shared" si="50"/>
        <v>75.898</v>
      </c>
      <c r="N136" s="42">
        <f t="shared" si="51"/>
        <v>9.48725</v>
      </c>
      <c r="O136" s="42">
        <f t="shared" si="52"/>
        <v>85.38525</v>
      </c>
      <c r="P136" s="43"/>
      <c r="Q136" s="43"/>
    </row>
    <row r="137" ht="16.5" customHeight="1" spans="1:17">
      <c r="A137" s="19" t="s">
        <v>3304</v>
      </c>
      <c r="B137" s="23">
        <v>6</v>
      </c>
      <c r="C137" s="18" t="s">
        <v>3310</v>
      </c>
      <c r="D137" s="18" t="s">
        <v>3309</v>
      </c>
      <c r="E137" s="18" t="s">
        <v>3308</v>
      </c>
      <c r="F137" s="18" t="s">
        <v>3307</v>
      </c>
      <c r="G137" s="18" t="s">
        <v>3306</v>
      </c>
      <c r="H137" s="18" t="s">
        <v>3305</v>
      </c>
      <c r="I137" s="19">
        <v>1775</v>
      </c>
      <c r="J137" s="19">
        <f>+I137-80</f>
        <v>1695</v>
      </c>
      <c r="K137" s="19">
        <f t="shared" si="48"/>
        <v>80</v>
      </c>
      <c r="L137" s="19">
        <f t="shared" si="49"/>
        <v>57.6</v>
      </c>
      <c r="M137" s="42">
        <f t="shared" si="50"/>
        <v>62.048</v>
      </c>
      <c r="N137" s="42">
        <f t="shared" si="51"/>
        <v>7.756</v>
      </c>
      <c r="O137" s="42">
        <f t="shared" si="52"/>
        <v>69.804</v>
      </c>
      <c r="P137" s="43"/>
      <c r="Q137" s="43"/>
    </row>
    <row r="138" ht="16.5" customHeight="1" spans="1:17">
      <c r="A138" s="19" t="s">
        <v>2759</v>
      </c>
      <c r="B138" s="23">
        <v>6</v>
      </c>
      <c r="C138" s="18" t="s">
        <v>3316</v>
      </c>
      <c r="D138" s="18" t="s">
        <v>3315</v>
      </c>
      <c r="E138" s="18" t="s">
        <v>3314</v>
      </c>
      <c r="F138" s="18" t="s">
        <v>3313</v>
      </c>
      <c r="G138" s="18" t="s">
        <v>3312</v>
      </c>
      <c r="H138" s="18" t="s">
        <v>3311</v>
      </c>
      <c r="I138" s="19">
        <v>1522</v>
      </c>
      <c r="J138" s="19">
        <v>1460</v>
      </c>
      <c r="K138" s="19">
        <f t="shared" si="48"/>
        <v>62</v>
      </c>
      <c r="L138" s="19">
        <f t="shared" si="49"/>
        <v>57.6</v>
      </c>
      <c r="M138" s="42">
        <f t="shared" si="50"/>
        <v>12.188</v>
      </c>
      <c r="N138" s="42">
        <f t="shared" si="51"/>
        <v>1.5235</v>
      </c>
      <c r="O138" s="42">
        <f t="shared" si="52"/>
        <v>13.7115</v>
      </c>
      <c r="P138" s="43"/>
      <c r="Q138" s="43"/>
    </row>
    <row r="139" ht="16.5" customHeight="1" spans="1:17">
      <c r="A139" s="19" t="s">
        <v>298</v>
      </c>
      <c r="B139" s="23">
        <v>6</v>
      </c>
      <c r="C139" s="18" t="s">
        <v>5004</v>
      </c>
      <c r="D139" s="18" t="s">
        <v>5003</v>
      </c>
      <c r="E139" s="18" t="s">
        <v>5002</v>
      </c>
      <c r="F139" s="18" t="s">
        <v>5001</v>
      </c>
      <c r="G139" s="18" t="s">
        <v>5000</v>
      </c>
      <c r="H139" s="18" t="s">
        <v>4999</v>
      </c>
      <c r="I139" s="19">
        <v>1943</v>
      </c>
      <c r="J139" s="19">
        <f>1943-80</f>
        <v>1863</v>
      </c>
      <c r="K139" s="19">
        <f t="shared" si="48"/>
        <v>80</v>
      </c>
      <c r="L139" s="19">
        <f t="shared" si="49"/>
        <v>57.6</v>
      </c>
      <c r="M139" s="42">
        <f t="shared" si="50"/>
        <v>62.048</v>
      </c>
      <c r="N139" s="42">
        <f t="shared" si="51"/>
        <v>7.756</v>
      </c>
      <c r="O139" s="42">
        <f t="shared" si="52"/>
        <v>69.804</v>
      </c>
      <c r="P139" s="43"/>
      <c r="Q139" s="43"/>
    </row>
    <row r="140" ht="16.5" customHeight="1" spans="1:17">
      <c r="A140" s="19" t="s">
        <v>5496</v>
      </c>
      <c r="B140" s="23">
        <v>6</v>
      </c>
      <c r="C140" s="18" t="s">
        <v>5497</v>
      </c>
      <c r="D140" s="18" t="s">
        <v>5498</v>
      </c>
      <c r="E140" s="18" t="s">
        <v>5499</v>
      </c>
      <c r="F140" s="18" t="s">
        <v>5500</v>
      </c>
      <c r="G140" s="18" t="s">
        <v>5501</v>
      </c>
      <c r="H140" s="18" t="s">
        <v>5502</v>
      </c>
      <c r="I140" s="19">
        <v>1399</v>
      </c>
      <c r="J140" s="19">
        <v>1323</v>
      </c>
      <c r="K140" s="19">
        <f t="shared" si="48"/>
        <v>76</v>
      </c>
      <c r="L140" s="19">
        <f t="shared" si="49"/>
        <v>57.6</v>
      </c>
      <c r="M140" s="42">
        <f t="shared" si="50"/>
        <v>50.968</v>
      </c>
      <c r="N140" s="42">
        <f t="shared" si="51"/>
        <v>6.371</v>
      </c>
      <c r="O140" s="42">
        <f t="shared" si="52"/>
        <v>57.339</v>
      </c>
      <c r="P140" s="43"/>
      <c r="Q140" s="43"/>
    </row>
    <row r="141" ht="16.5" customHeight="1" spans="1:17">
      <c r="A141" s="19" t="s">
        <v>3335</v>
      </c>
      <c r="B141" s="23">
        <v>6</v>
      </c>
      <c r="C141" s="18" t="s">
        <v>2842</v>
      </c>
      <c r="D141" s="18" t="s">
        <v>2841</v>
      </c>
      <c r="E141" s="18" t="s">
        <v>2840</v>
      </c>
      <c r="F141" s="18" t="s">
        <v>2839</v>
      </c>
      <c r="G141" s="18" t="s">
        <v>2859</v>
      </c>
      <c r="H141" s="18" t="s">
        <v>2838</v>
      </c>
      <c r="I141" s="19">
        <v>1620</v>
      </c>
      <c r="J141" s="19">
        <f>1620-80</f>
        <v>1540</v>
      </c>
      <c r="K141" s="19">
        <f t="shared" si="48"/>
        <v>80</v>
      </c>
      <c r="L141" s="19">
        <f t="shared" si="49"/>
        <v>57.6</v>
      </c>
      <c r="M141" s="42">
        <f t="shared" si="50"/>
        <v>62.048</v>
      </c>
      <c r="N141" s="42">
        <f t="shared" si="51"/>
        <v>7.756</v>
      </c>
      <c r="O141" s="42">
        <f t="shared" si="52"/>
        <v>69.804</v>
      </c>
      <c r="P141" s="43"/>
      <c r="Q141" s="43"/>
    </row>
    <row r="142" ht="16.5" customHeight="1" spans="1:17">
      <c r="A142" s="19" t="s">
        <v>4342</v>
      </c>
      <c r="B142" s="23">
        <v>6</v>
      </c>
      <c r="C142" s="18" t="s">
        <v>5503</v>
      </c>
      <c r="D142" s="18" t="s">
        <v>5504</v>
      </c>
      <c r="E142" s="18" t="s">
        <v>5505</v>
      </c>
      <c r="F142" s="18" t="s">
        <v>5506</v>
      </c>
      <c r="G142" s="18" t="s">
        <v>5507</v>
      </c>
      <c r="H142" s="18" t="s">
        <v>5508</v>
      </c>
      <c r="I142" s="19">
        <v>1776</v>
      </c>
      <c r="J142" s="19">
        <v>1706</v>
      </c>
      <c r="K142" s="19">
        <f t="shared" si="48"/>
        <v>70</v>
      </c>
      <c r="L142" s="19">
        <f t="shared" si="49"/>
        <v>57.6</v>
      </c>
      <c r="M142" s="42">
        <f t="shared" si="50"/>
        <v>34.348</v>
      </c>
      <c r="N142" s="42">
        <f t="shared" si="51"/>
        <v>4.2935</v>
      </c>
      <c r="O142" s="42">
        <f t="shared" si="52"/>
        <v>38.6415</v>
      </c>
      <c r="P142" s="43"/>
      <c r="Q142" s="43"/>
    </row>
    <row r="143" ht="16.5" customHeight="1" spans="1:17">
      <c r="A143" s="19" t="s">
        <v>4349</v>
      </c>
      <c r="B143" s="23">
        <v>6</v>
      </c>
      <c r="C143" s="18" t="s">
        <v>5509</v>
      </c>
      <c r="D143" s="18" t="s">
        <v>5510</v>
      </c>
      <c r="E143" s="18" t="s">
        <v>5511</v>
      </c>
      <c r="F143" s="18" t="s">
        <v>5512</v>
      </c>
      <c r="G143" s="18" t="s">
        <v>5513</v>
      </c>
      <c r="H143" s="18" t="s">
        <v>5514</v>
      </c>
      <c r="I143" s="19">
        <v>1768</v>
      </c>
      <c r="J143" s="19">
        <v>1693</v>
      </c>
      <c r="K143" s="19">
        <f t="shared" si="48"/>
        <v>75</v>
      </c>
      <c r="L143" s="19">
        <f t="shared" si="49"/>
        <v>57.6</v>
      </c>
      <c r="M143" s="42">
        <f t="shared" si="50"/>
        <v>48.198</v>
      </c>
      <c r="N143" s="42">
        <f t="shared" si="51"/>
        <v>6.02475</v>
      </c>
      <c r="O143" s="42">
        <f t="shared" si="52"/>
        <v>54.22275</v>
      </c>
      <c r="P143" s="43"/>
      <c r="Q143" s="43"/>
    </row>
    <row r="144" ht="16.5" customHeight="1" spans="1:17">
      <c r="A144" s="19" t="s">
        <v>3729</v>
      </c>
      <c r="B144" s="23">
        <v>6</v>
      </c>
      <c r="C144" s="18" t="s">
        <v>5515</v>
      </c>
      <c r="D144" s="18" t="s">
        <v>5516</v>
      </c>
      <c r="E144" s="18" t="s">
        <v>5517</v>
      </c>
      <c r="F144" s="18" t="s">
        <v>5518</v>
      </c>
      <c r="G144" s="18" t="s">
        <v>5519</v>
      </c>
      <c r="H144" s="18" t="s">
        <v>5520</v>
      </c>
      <c r="I144" s="19">
        <v>2986</v>
      </c>
      <c r="J144" s="19">
        <v>2916</v>
      </c>
      <c r="K144" s="19">
        <f t="shared" si="48"/>
        <v>70</v>
      </c>
      <c r="L144" s="19">
        <f t="shared" si="49"/>
        <v>57.6</v>
      </c>
      <c r="M144" s="42">
        <f t="shared" si="50"/>
        <v>34.348</v>
      </c>
      <c r="N144" s="42">
        <f t="shared" si="51"/>
        <v>4.2935</v>
      </c>
      <c r="O144" s="42">
        <f t="shared" si="52"/>
        <v>38.6415</v>
      </c>
      <c r="P144" s="43"/>
      <c r="Q144" s="43"/>
    </row>
    <row r="145" ht="16.5" customHeight="1" spans="1:17">
      <c r="A145" s="14" t="s">
        <v>213</v>
      </c>
      <c r="B145" s="14"/>
      <c r="C145" s="15"/>
      <c r="D145" s="15"/>
      <c r="E145" s="15"/>
      <c r="F145" s="15"/>
      <c r="G145" s="15"/>
      <c r="H145" s="15"/>
      <c r="I145" s="39"/>
      <c r="J145" s="39"/>
      <c r="K145" s="39"/>
      <c r="L145" s="39"/>
      <c r="M145" s="40"/>
      <c r="N145" s="40"/>
      <c r="O145" s="40"/>
      <c r="P145" s="41"/>
      <c r="Q145" s="50"/>
    </row>
    <row r="146" ht="16.5" customHeight="1" spans="1:17">
      <c r="A146" s="19" t="s">
        <v>5029</v>
      </c>
      <c r="B146" s="23">
        <v>6</v>
      </c>
      <c r="C146" s="18" t="s">
        <v>5521</v>
      </c>
      <c r="D146" s="18" t="s">
        <v>5522</v>
      </c>
      <c r="E146" s="18" t="s">
        <v>5523</v>
      </c>
      <c r="F146" s="18" t="s">
        <v>5524</v>
      </c>
      <c r="G146" s="18" t="s">
        <v>5525</v>
      </c>
      <c r="H146" s="18" t="s">
        <v>5526</v>
      </c>
      <c r="I146" s="47">
        <v>1480</v>
      </c>
      <c r="J146" s="47">
        <v>1410</v>
      </c>
      <c r="K146" s="19">
        <v>70</v>
      </c>
      <c r="L146" s="19">
        <f t="shared" ref="L146:L158" si="53">2.4*B146*4</f>
        <v>57.6</v>
      </c>
      <c r="M146" s="42">
        <v>34.35</v>
      </c>
      <c r="N146" s="42">
        <f t="shared" ref="N146:N158" si="54">25*0.005*M146</f>
        <v>4.29375</v>
      </c>
      <c r="O146" s="42">
        <f t="shared" ref="O146:O158" si="55">+N146+M146</f>
        <v>38.64375</v>
      </c>
      <c r="P146" s="43"/>
      <c r="Q146" s="43"/>
    </row>
    <row r="147" ht="16.5" customHeight="1" spans="1:17">
      <c r="A147" s="19" t="s">
        <v>5527</v>
      </c>
      <c r="B147" s="23">
        <v>6</v>
      </c>
      <c r="C147" s="18" t="s">
        <v>5528</v>
      </c>
      <c r="D147" s="18" t="s">
        <v>5529</v>
      </c>
      <c r="E147" s="18" t="s">
        <v>5530</v>
      </c>
      <c r="F147" s="18" t="s">
        <v>5531</v>
      </c>
      <c r="G147" s="18" t="s">
        <v>5532</v>
      </c>
      <c r="H147" s="18" t="s">
        <v>5533</v>
      </c>
      <c r="I147" s="47">
        <v>1636</v>
      </c>
      <c r="J147" s="47">
        <v>1576</v>
      </c>
      <c r="K147" s="19">
        <f t="shared" ref="K147:K158" si="56">I147-J147</f>
        <v>60</v>
      </c>
      <c r="L147" s="19">
        <f t="shared" si="53"/>
        <v>57.6</v>
      </c>
      <c r="M147" s="42">
        <f t="shared" ref="M147:M153" si="57">IF((K147-L147)&gt;0,(K147-L147)*2.77,0)</f>
        <v>6.64800000000002</v>
      </c>
      <c r="N147" s="42">
        <f t="shared" si="54"/>
        <v>0.831000000000002</v>
      </c>
      <c r="O147" s="42">
        <f t="shared" si="55"/>
        <v>7.47900000000002</v>
      </c>
      <c r="P147" s="43"/>
      <c r="Q147" s="43"/>
    </row>
    <row r="148" ht="16.5" customHeight="1" spans="1:17">
      <c r="A148" s="19" t="s">
        <v>3828</v>
      </c>
      <c r="B148" s="23">
        <v>6</v>
      </c>
      <c r="C148" s="18" t="s">
        <v>5534</v>
      </c>
      <c r="D148" s="18" t="s">
        <v>3834</v>
      </c>
      <c r="E148" s="18" t="s">
        <v>3833</v>
      </c>
      <c r="F148" s="18" t="s">
        <v>3832</v>
      </c>
      <c r="G148" s="18" t="s">
        <v>3831</v>
      </c>
      <c r="H148" s="18" t="s">
        <v>3829</v>
      </c>
      <c r="I148" s="47">
        <v>1660</v>
      </c>
      <c r="J148" s="47">
        <v>1590</v>
      </c>
      <c r="K148" s="19">
        <f t="shared" si="56"/>
        <v>70</v>
      </c>
      <c r="L148" s="19">
        <f t="shared" si="53"/>
        <v>57.6</v>
      </c>
      <c r="M148" s="42">
        <f t="shared" si="57"/>
        <v>34.348</v>
      </c>
      <c r="N148" s="42">
        <f t="shared" si="54"/>
        <v>4.2935</v>
      </c>
      <c r="O148" s="42">
        <f t="shared" si="55"/>
        <v>38.6415</v>
      </c>
      <c r="P148" s="43"/>
      <c r="Q148" s="43"/>
    </row>
    <row r="149" ht="16.5" customHeight="1" spans="1:17">
      <c r="A149" s="19" t="s">
        <v>4377</v>
      </c>
      <c r="B149" s="23">
        <v>6</v>
      </c>
      <c r="C149" s="18" t="s">
        <v>5535</v>
      </c>
      <c r="D149" s="18" t="s">
        <v>5536</v>
      </c>
      <c r="E149" s="18" t="s">
        <v>5537</v>
      </c>
      <c r="F149" s="18" t="s">
        <v>5538</v>
      </c>
      <c r="G149" s="18" t="s">
        <v>5539</v>
      </c>
      <c r="H149" s="18" t="s">
        <v>5540</v>
      </c>
      <c r="I149" s="47">
        <v>1518</v>
      </c>
      <c r="J149" s="47">
        <v>1435</v>
      </c>
      <c r="K149" s="19">
        <f t="shared" si="56"/>
        <v>83</v>
      </c>
      <c r="L149" s="19">
        <f t="shared" si="53"/>
        <v>57.6</v>
      </c>
      <c r="M149" s="42">
        <f t="shared" si="57"/>
        <v>70.358</v>
      </c>
      <c r="N149" s="42">
        <f t="shared" si="54"/>
        <v>8.79475</v>
      </c>
      <c r="O149" s="42">
        <f t="shared" si="55"/>
        <v>79.15275</v>
      </c>
      <c r="P149" s="43"/>
      <c r="Q149" s="43"/>
    </row>
    <row r="150" ht="16.5" customHeight="1" spans="1:17">
      <c r="A150" s="19" t="s">
        <v>3947</v>
      </c>
      <c r="B150" s="23">
        <v>6</v>
      </c>
      <c r="C150" s="18" t="s">
        <v>5541</v>
      </c>
      <c r="D150" s="18" t="s">
        <v>5542</v>
      </c>
      <c r="E150" s="18" t="s">
        <v>5543</v>
      </c>
      <c r="F150" s="18" t="s">
        <v>5544</v>
      </c>
      <c r="G150" s="18" t="s">
        <v>5545</v>
      </c>
      <c r="H150" s="18" t="s">
        <v>5546</v>
      </c>
      <c r="I150" s="47">
        <v>1395</v>
      </c>
      <c r="J150" s="47">
        <f>1395-80</f>
        <v>1315</v>
      </c>
      <c r="K150" s="19">
        <f t="shared" si="56"/>
        <v>80</v>
      </c>
      <c r="L150" s="19">
        <f t="shared" si="53"/>
        <v>57.6</v>
      </c>
      <c r="M150" s="42">
        <f t="shared" si="57"/>
        <v>62.048</v>
      </c>
      <c r="N150" s="42">
        <f t="shared" si="54"/>
        <v>7.756</v>
      </c>
      <c r="O150" s="42">
        <f t="shared" si="55"/>
        <v>69.804</v>
      </c>
      <c r="P150" s="43"/>
      <c r="Q150" s="43"/>
    </row>
    <row r="151" ht="16.5" customHeight="1" spans="1:17">
      <c r="A151" s="19" t="s">
        <v>3394</v>
      </c>
      <c r="B151" s="23">
        <v>6</v>
      </c>
      <c r="C151" s="18" t="s">
        <v>5040</v>
      </c>
      <c r="D151" s="18" t="s">
        <v>5039</v>
      </c>
      <c r="E151" s="18" t="s">
        <v>5038</v>
      </c>
      <c r="F151" s="18" t="s">
        <v>5037</v>
      </c>
      <c r="G151" s="18" t="s">
        <v>5036</v>
      </c>
      <c r="H151" s="18" t="s">
        <v>2180</v>
      </c>
      <c r="I151" s="47">
        <v>1564</v>
      </c>
      <c r="J151" s="47">
        <v>1505</v>
      </c>
      <c r="K151" s="19">
        <f t="shared" si="56"/>
        <v>59</v>
      </c>
      <c r="L151" s="19">
        <f t="shared" si="53"/>
        <v>57.6</v>
      </c>
      <c r="M151" s="42">
        <f t="shared" si="57"/>
        <v>3.87800000000002</v>
      </c>
      <c r="N151" s="42">
        <f t="shared" si="54"/>
        <v>0.484750000000002</v>
      </c>
      <c r="O151" s="42">
        <f t="shared" si="55"/>
        <v>4.36275000000002</v>
      </c>
      <c r="P151" s="43"/>
      <c r="Q151" s="43"/>
    </row>
    <row r="152" ht="16.5" customHeight="1" spans="1:17">
      <c r="A152" s="19" t="s">
        <v>5041</v>
      </c>
      <c r="B152" s="23">
        <v>6</v>
      </c>
      <c r="C152" s="18" t="s">
        <v>5547</v>
      </c>
      <c r="D152" s="18" t="s">
        <v>2286</v>
      </c>
      <c r="E152" s="18" t="s">
        <v>5548</v>
      </c>
      <c r="F152" s="18" t="s">
        <v>5549</v>
      </c>
      <c r="G152" s="18" t="s">
        <v>5550</v>
      </c>
      <c r="H152" s="18" t="s">
        <v>5551</v>
      </c>
      <c r="I152" s="47">
        <v>1139</v>
      </c>
      <c r="J152" s="47">
        <v>1061</v>
      </c>
      <c r="K152" s="19">
        <f t="shared" si="56"/>
        <v>78</v>
      </c>
      <c r="L152" s="19">
        <f t="shared" si="53"/>
        <v>57.6</v>
      </c>
      <c r="M152" s="42">
        <f t="shared" si="57"/>
        <v>56.508</v>
      </c>
      <c r="N152" s="42">
        <f t="shared" si="54"/>
        <v>7.0635</v>
      </c>
      <c r="O152" s="42">
        <f t="shared" si="55"/>
        <v>63.5715</v>
      </c>
      <c r="P152" s="43"/>
      <c r="Q152" s="43"/>
    </row>
    <row r="153" ht="16.5" customHeight="1" spans="1:17">
      <c r="A153" s="19" t="s">
        <v>5552</v>
      </c>
      <c r="B153" s="23">
        <v>6</v>
      </c>
      <c r="C153" s="18" t="s">
        <v>5553</v>
      </c>
      <c r="D153" s="18" t="s">
        <v>5554</v>
      </c>
      <c r="E153" s="18" t="s">
        <v>5555</v>
      </c>
      <c r="F153" s="18" t="s">
        <v>5556</v>
      </c>
      <c r="G153" s="18" t="s">
        <v>5557</v>
      </c>
      <c r="H153" s="18" t="s">
        <v>5558</v>
      </c>
      <c r="I153" s="47">
        <v>1500</v>
      </c>
      <c r="J153" s="47">
        <v>1434</v>
      </c>
      <c r="K153" s="19">
        <f t="shared" si="56"/>
        <v>66</v>
      </c>
      <c r="L153" s="19">
        <f t="shared" si="53"/>
        <v>57.6</v>
      </c>
      <c r="M153" s="42">
        <f t="shared" si="57"/>
        <v>23.268</v>
      </c>
      <c r="N153" s="42">
        <f t="shared" si="54"/>
        <v>2.9085</v>
      </c>
      <c r="O153" s="42">
        <f t="shared" si="55"/>
        <v>26.1765</v>
      </c>
      <c r="P153" s="43"/>
      <c r="Q153" s="43"/>
    </row>
    <row r="154" ht="16.5" customHeight="1" spans="1:17">
      <c r="A154" s="19" t="s">
        <v>5559</v>
      </c>
      <c r="B154" s="23">
        <v>6</v>
      </c>
      <c r="C154" s="18" t="s">
        <v>5047</v>
      </c>
      <c r="D154" s="18" t="s">
        <v>5046</v>
      </c>
      <c r="E154" s="18" t="s">
        <v>5045</v>
      </c>
      <c r="F154" s="18" t="s">
        <v>5044</v>
      </c>
      <c r="G154" s="18" t="s">
        <v>5043</v>
      </c>
      <c r="H154" s="18" t="s">
        <v>5042</v>
      </c>
      <c r="I154" s="47">
        <v>460</v>
      </c>
      <c r="J154" s="47">
        <v>386</v>
      </c>
      <c r="K154" s="19">
        <f t="shared" si="56"/>
        <v>74</v>
      </c>
      <c r="L154" s="19">
        <f t="shared" si="53"/>
        <v>57.6</v>
      </c>
      <c r="M154" s="42">
        <v>45.43</v>
      </c>
      <c r="N154" s="42">
        <f t="shared" si="54"/>
        <v>5.67875</v>
      </c>
      <c r="O154" s="42">
        <f t="shared" si="55"/>
        <v>51.10875</v>
      </c>
      <c r="P154" s="43"/>
      <c r="Q154" s="43"/>
    </row>
    <row r="155" ht="16.5" customHeight="1" spans="1:17">
      <c r="A155" s="19" t="s">
        <v>4621</v>
      </c>
      <c r="B155" s="23">
        <v>6</v>
      </c>
      <c r="C155" s="18" t="s">
        <v>4626</v>
      </c>
      <c r="D155" s="18" t="s">
        <v>4625</v>
      </c>
      <c r="E155" s="18" t="s">
        <v>4624</v>
      </c>
      <c r="F155" s="18" t="s">
        <v>821</v>
      </c>
      <c r="G155" s="18" t="s">
        <v>4623</v>
      </c>
      <c r="H155" s="18" t="s">
        <v>4622</v>
      </c>
      <c r="I155" s="47">
        <v>1653</v>
      </c>
      <c r="J155" s="47">
        <v>1562</v>
      </c>
      <c r="K155" s="19">
        <f t="shared" si="56"/>
        <v>91</v>
      </c>
      <c r="L155" s="19">
        <f t="shared" si="53"/>
        <v>57.6</v>
      </c>
      <c r="M155" s="42">
        <v>92.52</v>
      </c>
      <c r="N155" s="42">
        <f t="shared" si="54"/>
        <v>11.565</v>
      </c>
      <c r="O155" s="42">
        <f t="shared" si="55"/>
        <v>104.085</v>
      </c>
      <c r="P155" s="43"/>
      <c r="Q155" s="43"/>
    </row>
    <row r="156" ht="16.5" customHeight="1" spans="1:17">
      <c r="A156" s="19" t="s">
        <v>238</v>
      </c>
      <c r="B156" s="23">
        <v>6</v>
      </c>
      <c r="C156" s="18" t="s">
        <v>5053</v>
      </c>
      <c r="D156" s="18" t="s">
        <v>5052</v>
      </c>
      <c r="E156" s="18" t="s">
        <v>5051</v>
      </c>
      <c r="F156" s="18" t="s">
        <v>5050</v>
      </c>
      <c r="G156" s="18" t="s">
        <v>5049</v>
      </c>
      <c r="H156" s="18" t="s">
        <v>5048</v>
      </c>
      <c r="I156" s="47">
        <v>1670</v>
      </c>
      <c r="J156" s="47">
        <v>1593</v>
      </c>
      <c r="K156" s="19">
        <f t="shared" si="56"/>
        <v>77</v>
      </c>
      <c r="L156" s="19">
        <f t="shared" si="53"/>
        <v>57.6</v>
      </c>
      <c r="M156" s="42">
        <v>53.74</v>
      </c>
      <c r="N156" s="42">
        <f t="shared" si="54"/>
        <v>6.7175</v>
      </c>
      <c r="O156" s="42">
        <f t="shared" si="55"/>
        <v>60.4575</v>
      </c>
      <c r="P156" s="43"/>
      <c r="Q156" s="43"/>
    </row>
    <row r="157" ht="16.5" customHeight="1" spans="1:17">
      <c r="A157" s="19" t="s">
        <v>4627</v>
      </c>
      <c r="B157" s="23">
        <v>6</v>
      </c>
      <c r="C157" s="18" t="s">
        <v>4633</v>
      </c>
      <c r="D157" s="18" t="s">
        <v>4632</v>
      </c>
      <c r="E157" s="18" t="s">
        <v>4631</v>
      </c>
      <c r="F157" s="18" t="s">
        <v>4630</v>
      </c>
      <c r="G157" s="18" t="s">
        <v>4629</v>
      </c>
      <c r="H157" s="18" t="s">
        <v>4628</v>
      </c>
      <c r="I157" s="47">
        <v>1426</v>
      </c>
      <c r="J157" s="47">
        <v>1361</v>
      </c>
      <c r="K157" s="19">
        <f t="shared" si="56"/>
        <v>65</v>
      </c>
      <c r="L157" s="19">
        <f t="shared" si="53"/>
        <v>57.6</v>
      </c>
      <c r="M157" s="42">
        <v>20.5</v>
      </c>
      <c r="N157" s="42">
        <f t="shared" si="54"/>
        <v>2.5625</v>
      </c>
      <c r="O157" s="42">
        <f t="shared" si="55"/>
        <v>23.0625</v>
      </c>
      <c r="P157" s="43"/>
      <c r="Q157" s="43"/>
    </row>
    <row r="158" ht="16.5" customHeight="1" spans="1:17">
      <c r="A158" s="19" t="s">
        <v>5560</v>
      </c>
      <c r="B158" s="23">
        <v>6</v>
      </c>
      <c r="C158" s="18" t="s">
        <v>5561</v>
      </c>
      <c r="D158" s="18" t="s">
        <v>5562</v>
      </c>
      <c r="E158" s="18" t="s">
        <v>5563</v>
      </c>
      <c r="F158" s="18" t="s">
        <v>5564</v>
      </c>
      <c r="G158" s="18" t="s">
        <v>5565</v>
      </c>
      <c r="H158" s="18" t="s">
        <v>648</v>
      </c>
      <c r="I158" s="47">
        <v>987</v>
      </c>
      <c r="J158" s="47">
        <v>923</v>
      </c>
      <c r="K158" s="19">
        <f t="shared" si="56"/>
        <v>64</v>
      </c>
      <c r="L158" s="19">
        <f t="shared" si="53"/>
        <v>57.6</v>
      </c>
      <c r="M158" s="42">
        <v>17.23</v>
      </c>
      <c r="N158" s="42">
        <f t="shared" si="54"/>
        <v>2.15375</v>
      </c>
      <c r="O158" s="42">
        <f t="shared" si="55"/>
        <v>19.38375</v>
      </c>
      <c r="P158" s="43"/>
      <c r="Q158" s="60"/>
    </row>
    <row r="159" ht="16.5" customHeight="1" spans="9:15">
      <c r="I159" s="55" t="s">
        <v>253</v>
      </c>
      <c r="J159" s="56"/>
      <c r="K159" s="57"/>
      <c r="L159" s="58">
        <f>SUM(L6:L158)</f>
        <v>7699.20000000002</v>
      </c>
      <c r="M159" s="59">
        <f t="shared" ref="M159:O159" si="58">SUM(M6:M158)</f>
        <v>4810.48</v>
      </c>
      <c r="N159" s="59">
        <f t="shared" si="58"/>
        <v>601.31</v>
      </c>
      <c r="O159" s="59">
        <f t="shared" si="58"/>
        <v>5411.79</v>
      </c>
    </row>
  </sheetData>
  <mergeCells count="27">
    <mergeCell ref="A1:Q1"/>
    <mergeCell ref="I3:K3"/>
    <mergeCell ref="A5:B5"/>
    <mergeCell ref="A8:B8"/>
    <mergeCell ref="A18:B18"/>
    <mergeCell ref="A26:B26"/>
    <mergeCell ref="A33:B33"/>
    <mergeCell ref="A45:B45"/>
    <mergeCell ref="A50:B50"/>
    <mergeCell ref="A53:B53"/>
    <mergeCell ref="A61:B61"/>
    <mergeCell ref="A78:B78"/>
    <mergeCell ref="A98:B98"/>
    <mergeCell ref="A109:B109"/>
    <mergeCell ref="A127:B127"/>
    <mergeCell ref="A129:B129"/>
    <mergeCell ref="A131:B131"/>
    <mergeCell ref="A145:B145"/>
    <mergeCell ref="I159:K159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7"/>
  <sheetViews>
    <sheetView tabSelected="1" workbookViewId="0">
      <selection activeCell="S149" sqref="S149"/>
    </sheetView>
  </sheetViews>
  <sheetFormatPr defaultColWidth="9" defaultRowHeight="14.25"/>
  <cols>
    <col min="1" max="1" width="9" style="297"/>
    <col min="2" max="2" width="2.875" style="297" customWidth="1"/>
    <col min="3" max="3" width="2.125" style="297" customWidth="1"/>
    <col min="4" max="9" width="9" style="297"/>
    <col min="10" max="12" width="7" style="297" customWidth="1"/>
    <col min="13" max="13" width="8.375" style="297" customWidth="1"/>
    <col min="14" max="14" width="9.875" style="297" customWidth="1"/>
    <col min="15" max="16" width="9.875" style="298" customWidth="1"/>
    <col min="17" max="16384" width="9" style="297"/>
  </cols>
  <sheetData>
    <row r="1" ht="44.25" customHeight="1" spans="1:18">
      <c r="A1" s="114" t="s">
        <v>254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</row>
    <row r="2" s="296" customFormat="1" ht="19.5" customHeight="1" spans="1:251">
      <c r="A2" s="300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16" t="s">
        <v>255</v>
      </c>
      <c r="O2" s="316"/>
      <c r="P2" s="316"/>
      <c r="Q2" s="316"/>
      <c r="R2" s="316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  <c r="AJ2" s="337"/>
      <c r="AK2" s="337"/>
      <c r="AL2" s="337"/>
      <c r="AM2" s="337"/>
      <c r="AN2" s="337"/>
      <c r="AO2" s="337"/>
      <c r="AP2" s="337"/>
      <c r="AQ2" s="337"/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F2" s="337"/>
      <c r="BG2" s="337"/>
      <c r="BH2" s="337"/>
      <c r="BI2" s="337"/>
      <c r="BJ2" s="337"/>
      <c r="BK2" s="337"/>
      <c r="BL2" s="337"/>
      <c r="BM2" s="337"/>
      <c r="BN2" s="337"/>
      <c r="BO2" s="337"/>
      <c r="BP2" s="337"/>
      <c r="BQ2" s="337"/>
      <c r="BR2" s="337"/>
      <c r="BS2" s="337"/>
      <c r="BT2" s="337"/>
      <c r="BU2" s="337"/>
      <c r="BV2" s="337"/>
      <c r="BW2" s="337"/>
      <c r="BX2" s="337"/>
      <c r="BY2" s="337"/>
      <c r="BZ2" s="337"/>
      <c r="CA2" s="337"/>
      <c r="CB2" s="337"/>
      <c r="CC2" s="337"/>
      <c r="CD2" s="337"/>
      <c r="CE2" s="337"/>
      <c r="CF2" s="337"/>
      <c r="CG2" s="337"/>
      <c r="CH2" s="337"/>
      <c r="CI2" s="337"/>
      <c r="CJ2" s="337"/>
      <c r="CK2" s="337"/>
      <c r="CL2" s="337"/>
      <c r="CM2" s="337"/>
      <c r="CN2" s="337"/>
      <c r="CO2" s="337"/>
      <c r="CP2" s="337"/>
      <c r="CQ2" s="337"/>
      <c r="CR2" s="337"/>
      <c r="CS2" s="337"/>
      <c r="CT2" s="337"/>
      <c r="CU2" s="337"/>
      <c r="CV2" s="337"/>
      <c r="CW2" s="337"/>
      <c r="CX2" s="337"/>
      <c r="CY2" s="337"/>
      <c r="CZ2" s="337"/>
      <c r="DA2" s="337"/>
      <c r="DB2" s="337"/>
      <c r="DC2" s="337"/>
      <c r="DD2" s="337"/>
      <c r="DE2" s="337"/>
      <c r="DF2" s="337"/>
      <c r="DG2" s="337"/>
      <c r="DH2" s="337"/>
      <c r="DI2" s="337"/>
      <c r="DJ2" s="337"/>
      <c r="DK2" s="337"/>
      <c r="DL2" s="337"/>
      <c r="DM2" s="337"/>
      <c r="DN2" s="337"/>
      <c r="DO2" s="337"/>
      <c r="DP2" s="337"/>
      <c r="DQ2" s="337"/>
      <c r="DR2" s="337"/>
      <c r="DS2" s="337"/>
      <c r="DT2" s="337"/>
      <c r="DU2" s="337"/>
      <c r="DV2" s="337"/>
      <c r="DW2" s="337"/>
      <c r="DX2" s="337"/>
      <c r="DY2" s="337"/>
      <c r="DZ2" s="337"/>
      <c r="EA2" s="337"/>
      <c r="EB2" s="337"/>
      <c r="EC2" s="337"/>
      <c r="ED2" s="337"/>
      <c r="EE2" s="337"/>
      <c r="EF2" s="337"/>
      <c r="EG2" s="337"/>
      <c r="EH2" s="337"/>
      <c r="EI2" s="337"/>
      <c r="EJ2" s="337"/>
      <c r="EK2" s="337"/>
      <c r="EL2" s="337"/>
      <c r="EM2" s="337"/>
      <c r="EN2" s="337"/>
      <c r="EO2" s="337"/>
      <c r="EP2" s="337"/>
      <c r="EQ2" s="337"/>
      <c r="ER2" s="337"/>
      <c r="ES2" s="337"/>
      <c r="ET2" s="337"/>
      <c r="EU2" s="337"/>
      <c r="EV2" s="337"/>
      <c r="EW2" s="337"/>
      <c r="EX2" s="337"/>
      <c r="EY2" s="337"/>
      <c r="EZ2" s="337"/>
      <c r="FA2" s="337"/>
      <c r="FB2" s="337"/>
      <c r="FC2" s="337"/>
      <c r="FD2" s="337"/>
      <c r="FE2" s="337"/>
      <c r="FF2" s="337"/>
      <c r="FG2" s="337"/>
      <c r="FH2" s="337"/>
      <c r="FI2" s="337"/>
      <c r="FJ2" s="337"/>
      <c r="FK2" s="337"/>
      <c r="FL2" s="337"/>
      <c r="FM2" s="337"/>
      <c r="FN2" s="337"/>
      <c r="FO2" s="337"/>
      <c r="FP2" s="337"/>
      <c r="FQ2" s="337"/>
      <c r="FR2" s="337"/>
      <c r="FS2" s="337"/>
      <c r="FT2" s="337"/>
      <c r="FU2" s="337"/>
      <c r="FV2" s="337"/>
      <c r="FW2" s="337"/>
      <c r="FX2" s="337"/>
      <c r="FY2" s="337"/>
      <c r="FZ2" s="337"/>
      <c r="GA2" s="337"/>
      <c r="GB2" s="337"/>
      <c r="GC2" s="337"/>
      <c r="GD2" s="337"/>
      <c r="GE2" s="337"/>
      <c r="GF2" s="337"/>
      <c r="GG2" s="337"/>
      <c r="GH2" s="337"/>
      <c r="GI2" s="337"/>
      <c r="GJ2" s="337"/>
      <c r="GK2" s="337"/>
      <c r="GL2" s="337"/>
      <c r="GM2" s="337"/>
      <c r="GN2" s="337"/>
      <c r="GO2" s="337"/>
      <c r="GP2" s="337"/>
      <c r="GQ2" s="337"/>
      <c r="GR2" s="337"/>
      <c r="GS2" s="337"/>
      <c r="GT2" s="337"/>
      <c r="GU2" s="337"/>
      <c r="GV2" s="337"/>
      <c r="GW2" s="337"/>
      <c r="GX2" s="337"/>
      <c r="GY2" s="337"/>
      <c r="GZ2" s="337"/>
      <c r="HA2" s="337"/>
      <c r="HB2" s="337"/>
      <c r="HC2" s="337"/>
      <c r="HD2" s="337"/>
      <c r="HE2" s="337"/>
      <c r="HF2" s="337"/>
      <c r="HG2" s="337"/>
      <c r="HH2" s="337"/>
      <c r="HI2" s="337"/>
      <c r="HJ2" s="337"/>
      <c r="HK2" s="337"/>
      <c r="HL2" s="337"/>
      <c r="HM2" s="337"/>
      <c r="HN2" s="337"/>
      <c r="HO2" s="337"/>
      <c r="HP2" s="337"/>
      <c r="HQ2" s="337"/>
      <c r="HR2" s="337"/>
      <c r="HS2" s="337"/>
      <c r="HT2" s="337"/>
      <c r="HU2" s="337"/>
      <c r="HV2" s="337"/>
      <c r="HW2" s="337"/>
      <c r="HX2" s="337"/>
      <c r="HY2" s="337"/>
      <c r="HZ2" s="337"/>
      <c r="IA2" s="337"/>
      <c r="IB2" s="337"/>
      <c r="IC2" s="337"/>
      <c r="ID2" s="337"/>
      <c r="IE2" s="337"/>
      <c r="IF2" s="337"/>
      <c r="IG2" s="337"/>
      <c r="IH2" s="337"/>
      <c r="II2" s="337"/>
      <c r="IJ2" s="337"/>
      <c r="IK2" s="337"/>
      <c r="IL2" s="337"/>
      <c r="IM2" s="337"/>
      <c r="IN2" s="337"/>
      <c r="IO2" s="337"/>
      <c r="IP2" s="337"/>
      <c r="IQ2" s="337"/>
    </row>
    <row r="3" spans="1:18">
      <c r="A3" s="302" t="s">
        <v>2</v>
      </c>
      <c r="B3" s="302" t="s">
        <v>3</v>
      </c>
      <c r="C3" s="303" t="s">
        <v>4</v>
      </c>
      <c r="D3" s="304" t="s">
        <v>5</v>
      </c>
      <c r="E3" s="305"/>
      <c r="F3" s="305"/>
      <c r="G3" s="305"/>
      <c r="H3" s="305"/>
      <c r="I3" s="317"/>
      <c r="J3" s="318" t="s">
        <v>6</v>
      </c>
      <c r="K3" s="319"/>
      <c r="L3" s="320"/>
      <c r="M3" s="302" t="s">
        <v>7</v>
      </c>
      <c r="N3" s="321" t="s">
        <v>8</v>
      </c>
      <c r="O3" s="322" t="s">
        <v>9</v>
      </c>
      <c r="P3" s="322" t="s">
        <v>10</v>
      </c>
      <c r="Q3" s="338" t="s">
        <v>11</v>
      </c>
      <c r="R3" s="339" t="s">
        <v>12</v>
      </c>
    </row>
    <row r="4" ht="28.5" spans="1:18">
      <c r="A4" s="306"/>
      <c r="B4" s="306"/>
      <c r="C4" s="307"/>
      <c r="D4" s="308"/>
      <c r="E4" s="309"/>
      <c r="F4" s="309"/>
      <c r="G4" s="309"/>
      <c r="H4" s="309"/>
      <c r="I4" s="323"/>
      <c r="J4" s="324" t="s">
        <v>13</v>
      </c>
      <c r="K4" s="324" t="s">
        <v>14</v>
      </c>
      <c r="L4" s="324" t="s">
        <v>15</v>
      </c>
      <c r="M4" s="324" t="s">
        <v>16</v>
      </c>
      <c r="N4" s="325"/>
      <c r="O4" s="326"/>
      <c r="P4" s="326"/>
      <c r="Q4" s="340"/>
      <c r="R4" s="341"/>
    </row>
    <row r="5" s="257" customFormat="1" ht="16.5" customHeight="1" spans="1:18">
      <c r="A5" s="170" t="s">
        <v>17</v>
      </c>
      <c r="B5" s="171"/>
      <c r="C5" s="132"/>
      <c r="D5" s="273"/>
      <c r="E5" s="273"/>
      <c r="F5" s="273"/>
      <c r="G5" s="273"/>
      <c r="H5" s="273"/>
      <c r="I5" s="285"/>
      <c r="J5" s="285"/>
      <c r="K5" s="285"/>
      <c r="L5" s="286"/>
      <c r="M5" s="287"/>
      <c r="N5" s="288"/>
      <c r="O5" s="327"/>
      <c r="P5" s="327"/>
      <c r="Q5" s="327"/>
      <c r="R5" s="342"/>
    </row>
    <row r="6" s="257" customFormat="1" ht="16.5" customHeight="1" spans="1:18">
      <c r="A6" s="150" t="s">
        <v>256</v>
      </c>
      <c r="B6" s="181">
        <v>6</v>
      </c>
      <c r="C6" s="310" t="s">
        <v>111</v>
      </c>
      <c r="D6" s="181" t="s">
        <v>257</v>
      </c>
      <c r="E6" s="181" t="s">
        <v>258</v>
      </c>
      <c r="F6" s="181" t="s">
        <v>259</v>
      </c>
      <c r="G6" s="181" t="s">
        <v>260</v>
      </c>
      <c r="H6" s="181" t="s">
        <v>261</v>
      </c>
      <c r="I6" s="181" t="s">
        <v>262</v>
      </c>
      <c r="J6" s="150">
        <v>1246</v>
      </c>
      <c r="K6" s="150">
        <v>1200</v>
      </c>
      <c r="L6" s="128">
        <v>46</v>
      </c>
      <c r="M6" s="128">
        <v>28.8</v>
      </c>
      <c r="N6" s="328">
        <v>31.304</v>
      </c>
      <c r="O6" s="149">
        <v>99.54672</v>
      </c>
      <c r="P6" s="149">
        <v>130.85072</v>
      </c>
      <c r="Q6" s="151"/>
      <c r="R6" s="157"/>
    </row>
    <row r="7" s="257" customFormat="1" ht="16.5" customHeight="1" spans="1:18">
      <c r="A7" s="170" t="s">
        <v>49</v>
      </c>
      <c r="B7" s="171"/>
      <c r="C7" s="132"/>
      <c r="D7" s="273"/>
      <c r="E7" s="273"/>
      <c r="F7" s="273"/>
      <c r="G7" s="273"/>
      <c r="H7" s="273"/>
      <c r="I7" s="285"/>
      <c r="J7" s="285"/>
      <c r="K7" s="285"/>
      <c r="L7" s="286"/>
      <c r="M7" s="287"/>
      <c r="N7" s="288"/>
      <c r="O7" s="327"/>
      <c r="P7" s="327"/>
      <c r="Q7" s="327"/>
      <c r="R7" s="342"/>
    </row>
    <row r="8" s="257" customFormat="1" ht="16.5" customHeight="1" spans="1:18">
      <c r="A8" s="128" t="s">
        <v>263</v>
      </c>
      <c r="B8" s="129">
        <v>6</v>
      </c>
      <c r="C8" s="311" t="s">
        <v>51</v>
      </c>
      <c r="D8" s="129" t="s">
        <v>264</v>
      </c>
      <c r="E8" s="129" t="s">
        <v>265</v>
      </c>
      <c r="F8" s="129" t="s">
        <v>266</v>
      </c>
      <c r="G8" s="129" t="s">
        <v>267</v>
      </c>
      <c r="H8" s="129" t="s">
        <v>268</v>
      </c>
      <c r="I8" s="129" t="s">
        <v>269</v>
      </c>
      <c r="J8" s="128">
        <v>861</v>
      </c>
      <c r="K8" s="128">
        <v>808</v>
      </c>
      <c r="L8" s="125">
        <v>53</v>
      </c>
      <c r="M8" s="125">
        <v>28.8</v>
      </c>
      <c r="N8" s="329">
        <v>44.044</v>
      </c>
      <c r="O8" s="149">
        <v>140.05992</v>
      </c>
      <c r="P8" s="149">
        <v>184.10392</v>
      </c>
      <c r="Q8" s="147"/>
      <c r="R8" s="156"/>
    </row>
    <row r="9" s="257" customFormat="1" ht="16.5" customHeight="1" spans="1:18">
      <c r="A9" s="170" t="s">
        <v>85</v>
      </c>
      <c r="B9" s="171"/>
      <c r="C9" s="132"/>
      <c r="D9" s="273"/>
      <c r="E9" s="273"/>
      <c r="F9" s="273"/>
      <c r="G9" s="273"/>
      <c r="H9" s="273"/>
      <c r="I9" s="285"/>
      <c r="J9" s="285"/>
      <c r="K9" s="285"/>
      <c r="L9" s="286"/>
      <c r="M9" s="287"/>
      <c r="N9" s="288"/>
      <c r="O9" s="327"/>
      <c r="P9" s="327"/>
      <c r="Q9" s="327"/>
      <c r="R9" s="342"/>
    </row>
    <row r="10" s="257" customFormat="1" ht="16.5" customHeight="1" spans="1:18">
      <c r="A10" s="312" t="s">
        <v>270</v>
      </c>
      <c r="B10" s="313">
        <v>6</v>
      </c>
      <c r="C10" s="314" t="s">
        <v>51</v>
      </c>
      <c r="D10" s="313" t="s">
        <v>271</v>
      </c>
      <c r="E10" s="313" t="s">
        <v>272</v>
      </c>
      <c r="F10" s="313" t="s">
        <v>273</v>
      </c>
      <c r="G10" s="313" t="s">
        <v>274</v>
      </c>
      <c r="H10" s="313" t="s">
        <v>275</v>
      </c>
      <c r="I10" s="313" t="s">
        <v>276</v>
      </c>
      <c r="J10" s="330">
        <v>1427</v>
      </c>
      <c r="K10" s="330">
        <v>1379</v>
      </c>
      <c r="L10" s="315">
        <v>48</v>
      </c>
      <c r="M10" s="331">
        <v>28.8</v>
      </c>
      <c r="N10" s="332">
        <v>34.94</v>
      </c>
      <c r="O10" s="149">
        <v>111.1092</v>
      </c>
      <c r="P10" s="149">
        <v>146.0492</v>
      </c>
      <c r="Q10" s="343"/>
      <c r="R10" s="343"/>
    </row>
    <row r="11" s="257" customFormat="1" ht="16.5" customHeight="1" spans="1:18">
      <c r="A11" s="312" t="s">
        <v>86</v>
      </c>
      <c r="B11" s="313">
        <v>6</v>
      </c>
      <c r="C11" s="314" t="s">
        <v>51</v>
      </c>
      <c r="D11" s="313" t="s">
        <v>87</v>
      </c>
      <c r="E11" s="313" t="s">
        <v>88</v>
      </c>
      <c r="F11" s="313" t="s">
        <v>89</v>
      </c>
      <c r="G11" s="313" t="s">
        <v>90</v>
      </c>
      <c r="H11" s="313" t="s">
        <v>91</v>
      </c>
      <c r="I11" s="313" t="s">
        <v>92</v>
      </c>
      <c r="J11" s="330">
        <v>1464</v>
      </c>
      <c r="K11" s="330">
        <v>1428</v>
      </c>
      <c r="L11" s="315">
        <v>36</v>
      </c>
      <c r="M11" s="331">
        <v>28.8</v>
      </c>
      <c r="N11" s="332">
        <v>13.1</v>
      </c>
      <c r="O11" s="149">
        <v>41.658</v>
      </c>
      <c r="P11" s="149">
        <v>54.758</v>
      </c>
      <c r="Q11" s="343"/>
      <c r="R11" s="343"/>
    </row>
    <row r="12" s="257" customFormat="1" ht="16.5" customHeight="1" spans="1:18">
      <c r="A12" s="312" t="s">
        <v>277</v>
      </c>
      <c r="B12" s="313">
        <v>6</v>
      </c>
      <c r="C12" s="314" t="s">
        <v>51</v>
      </c>
      <c r="D12" s="313" t="s">
        <v>278</v>
      </c>
      <c r="E12" s="313" t="s">
        <v>279</v>
      </c>
      <c r="F12" s="313" t="s">
        <v>280</v>
      </c>
      <c r="G12" s="313" t="s">
        <v>281</v>
      </c>
      <c r="H12" s="313" t="s">
        <v>282</v>
      </c>
      <c r="I12" s="313" t="s">
        <v>283</v>
      </c>
      <c r="J12" s="330">
        <v>1605</v>
      </c>
      <c r="K12" s="330">
        <v>1574</v>
      </c>
      <c r="L12" s="315">
        <v>31</v>
      </c>
      <c r="M12" s="331">
        <v>28.8</v>
      </c>
      <c r="N12" s="332">
        <v>4</v>
      </c>
      <c r="O12" s="149">
        <v>12.72</v>
      </c>
      <c r="P12" s="149">
        <v>16.72</v>
      </c>
      <c r="Q12" s="343"/>
      <c r="R12" s="343"/>
    </row>
    <row r="13" s="257" customFormat="1" ht="16.5" customHeight="1" spans="1:18">
      <c r="A13" s="170" t="s">
        <v>157</v>
      </c>
      <c r="B13" s="171"/>
      <c r="C13" s="132"/>
      <c r="D13" s="273"/>
      <c r="E13" s="273"/>
      <c r="F13" s="273"/>
      <c r="G13" s="273"/>
      <c r="H13" s="273"/>
      <c r="I13" s="285"/>
      <c r="J13" s="285"/>
      <c r="K13" s="285"/>
      <c r="L13" s="286"/>
      <c r="M13" s="287"/>
      <c r="N13" s="288"/>
      <c r="O13" s="327"/>
      <c r="P13" s="327"/>
      <c r="Q13" s="327"/>
      <c r="R13" s="342"/>
    </row>
    <row r="14" s="257" customFormat="1" ht="16.5" customHeight="1" spans="1:18">
      <c r="A14" s="315" t="s">
        <v>284</v>
      </c>
      <c r="B14" s="313">
        <v>5</v>
      </c>
      <c r="C14" s="314" t="s">
        <v>166</v>
      </c>
      <c r="D14" s="313" t="s">
        <v>285</v>
      </c>
      <c r="E14" s="313" t="s">
        <v>286</v>
      </c>
      <c r="F14" s="313" t="s">
        <v>287</v>
      </c>
      <c r="G14" s="313" t="s">
        <v>288</v>
      </c>
      <c r="H14" s="313" t="s">
        <v>289</v>
      </c>
      <c r="I14" s="313"/>
      <c r="J14" s="333">
        <v>701</v>
      </c>
      <c r="K14" s="333">
        <v>674</v>
      </c>
      <c r="L14" s="315">
        <v>27</v>
      </c>
      <c r="M14" s="315">
        <v>24</v>
      </c>
      <c r="N14" s="334">
        <v>5.46</v>
      </c>
      <c r="O14" s="149">
        <v>17.3628</v>
      </c>
      <c r="P14" s="149">
        <v>22.8228</v>
      </c>
      <c r="Q14" s="343"/>
      <c r="R14" s="343"/>
    </row>
    <row r="15" s="257" customFormat="1" ht="16.5" customHeight="1" spans="1:18">
      <c r="A15" s="315" t="s">
        <v>191</v>
      </c>
      <c r="B15" s="313">
        <v>5</v>
      </c>
      <c r="C15" s="314" t="s">
        <v>159</v>
      </c>
      <c r="D15" s="313" t="s">
        <v>192</v>
      </c>
      <c r="E15" s="313" t="s">
        <v>193</v>
      </c>
      <c r="F15" s="313" t="s">
        <v>194</v>
      </c>
      <c r="G15" s="313" t="s">
        <v>195</v>
      </c>
      <c r="H15" s="313" t="s">
        <v>196</v>
      </c>
      <c r="I15" s="313"/>
      <c r="J15" s="333">
        <v>170</v>
      </c>
      <c r="K15" s="333">
        <v>143</v>
      </c>
      <c r="L15" s="315">
        <v>27</v>
      </c>
      <c r="M15" s="315">
        <v>24</v>
      </c>
      <c r="N15" s="334">
        <v>5.46</v>
      </c>
      <c r="O15" s="149">
        <v>17.3628</v>
      </c>
      <c r="P15" s="149">
        <v>22.8228</v>
      </c>
      <c r="Q15" s="343"/>
      <c r="R15" s="343"/>
    </row>
    <row r="16" s="257" customFormat="1" ht="16.5" customHeight="1" spans="1:18">
      <c r="A16" s="170" t="s">
        <v>204</v>
      </c>
      <c r="B16" s="171"/>
      <c r="C16" s="132"/>
      <c r="D16" s="273"/>
      <c r="E16" s="273"/>
      <c r="F16" s="273"/>
      <c r="G16" s="273"/>
      <c r="H16" s="273"/>
      <c r="I16" s="285"/>
      <c r="J16" s="285"/>
      <c r="K16" s="285"/>
      <c r="L16" s="286"/>
      <c r="M16" s="287"/>
      <c r="N16" s="288"/>
      <c r="O16" s="327"/>
      <c r="P16" s="327"/>
      <c r="Q16" s="327"/>
      <c r="R16" s="342"/>
    </row>
    <row r="17" s="257" customFormat="1" ht="16.5" customHeight="1" spans="1:18">
      <c r="A17" s="315" t="s">
        <v>290</v>
      </c>
      <c r="B17" s="313">
        <v>6</v>
      </c>
      <c r="C17" s="314" t="s">
        <v>291</v>
      </c>
      <c r="D17" s="313" t="s">
        <v>292</v>
      </c>
      <c r="E17" s="313" t="s">
        <v>293</v>
      </c>
      <c r="F17" s="313" t="s">
        <v>294</v>
      </c>
      <c r="G17" s="313" t="s">
        <v>295</v>
      </c>
      <c r="H17" s="313" t="s">
        <v>296</v>
      </c>
      <c r="I17" s="313" t="s">
        <v>297</v>
      </c>
      <c r="J17" s="315">
        <v>1044</v>
      </c>
      <c r="K17" s="315">
        <v>1000</v>
      </c>
      <c r="L17" s="315">
        <v>44</v>
      </c>
      <c r="M17" s="315">
        <v>28.8</v>
      </c>
      <c r="N17" s="334">
        <v>27.66</v>
      </c>
      <c r="O17" s="149">
        <v>87.9588</v>
      </c>
      <c r="P17" s="149">
        <v>115.6188</v>
      </c>
      <c r="Q17" s="343"/>
      <c r="R17" s="343"/>
    </row>
    <row r="18" s="257" customFormat="1" ht="16.5" customHeight="1" spans="1:18">
      <c r="A18" s="315" t="s">
        <v>298</v>
      </c>
      <c r="B18" s="313">
        <v>6</v>
      </c>
      <c r="C18" s="314" t="s">
        <v>291</v>
      </c>
      <c r="D18" s="313" t="s">
        <v>299</v>
      </c>
      <c r="E18" s="313" t="s">
        <v>300</v>
      </c>
      <c r="F18" s="313" t="s">
        <v>301</v>
      </c>
      <c r="G18" s="313" t="s">
        <v>302</v>
      </c>
      <c r="H18" s="313" t="s">
        <v>303</v>
      </c>
      <c r="I18" s="313" t="s">
        <v>304</v>
      </c>
      <c r="J18" s="315">
        <v>1245</v>
      </c>
      <c r="K18" s="315">
        <v>1213</v>
      </c>
      <c r="L18" s="315">
        <v>32</v>
      </c>
      <c r="M18" s="315">
        <v>28.8</v>
      </c>
      <c r="N18" s="334">
        <v>5.82</v>
      </c>
      <c r="O18" s="149">
        <v>18.5076</v>
      </c>
      <c r="P18" s="149">
        <v>24.3276</v>
      </c>
      <c r="Q18" s="343"/>
      <c r="R18" s="343"/>
    </row>
    <row r="19" s="257" customFormat="1" ht="16.5" customHeight="1" spans="1:18">
      <c r="A19" s="315" t="s">
        <v>305</v>
      </c>
      <c r="B19" s="313">
        <v>6</v>
      </c>
      <c r="C19" s="314" t="s">
        <v>306</v>
      </c>
      <c r="D19" s="313" t="s">
        <v>307</v>
      </c>
      <c r="E19" s="313" t="s">
        <v>308</v>
      </c>
      <c r="F19" s="313" t="s">
        <v>309</v>
      </c>
      <c r="G19" s="313" t="s">
        <v>310</v>
      </c>
      <c r="H19" s="313" t="s">
        <v>311</v>
      </c>
      <c r="I19" s="313" t="s">
        <v>312</v>
      </c>
      <c r="J19" s="315">
        <v>893</v>
      </c>
      <c r="K19" s="315">
        <v>860</v>
      </c>
      <c r="L19" s="315">
        <v>33</v>
      </c>
      <c r="M19" s="315">
        <v>28.8</v>
      </c>
      <c r="N19" s="334">
        <v>7.64</v>
      </c>
      <c r="O19" s="149">
        <v>24.2952</v>
      </c>
      <c r="P19" s="149">
        <v>31.9352</v>
      </c>
      <c r="Q19" s="343"/>
      <c r="R19" s="343"/>
    </row>
    <row r="20" s="257" customFormat="1" ht="16.5" customHeight="1" spans="1:18">
      <c r="A20" s="170" t="s">
        <v>213</v>
      </c>
      <c r="B20" s="171"/>
      <c r="C20" s="132"/>
      <c r="D20" s="273"/>
      <c r="E20" s="273"/>
      <c r="F20" s="273"/>
      <c r="G20" s="273"/>
      <c r="H20" s="273"/>
      <c r="I20" s="285"/>
      <c r="J20" s="285"/>
      <c r="K20" s="285"/>
      <c r="L20" s="286"/>
      <c r="M20" s="287"/>
      <c r="N20" s="288"/>
      <c r="O20" s="327"/>
      <c r="P20" s="327"/>
      <c r="Q20" s="327"/>
      <c r="R20" s="342"/>
    </row>
    <row r="21" s="257" customFormat="1" ht="16.5" customHeight="1" spans="1:18">
      <c r="A21" s="315" t="s">
        <v>313</v>
      </c>
      <c r="B21" s="313">
        <v>6</v>
      </c>
      <c r="C21" s="314" t="s">
        <v>314</v>
      </c>
      <c r="D21" s="313" t="s">
        <v>315</v>
      </c>
      <c r="E21" s="313" t="s">
        <v>316</v>
      </c>
      <c r="F21" s="313" t="s">
        <v>317</v>
      </c>
      <c r="G21" s="313" t="s">
        <v>318</v>
      </c>
      <c r="H21" s="313" t="s">
        <v>319</v>
      </c>
      <c r="I21" s="313" t="s">
        <v>320</v>
      </c>
      <c r="J21" s="315">
        <v>418</v>
      </c>
      <c r="K21" s="315">
        <v>379</v>
      </c>
      <c r="L21" s="315">
        <v>39</v>
      </c>
      <c r="M21" s="315">
        <v>28.8</v>
      </c>
      <c r="N21" s="334">
        <v>18.56</v>
      </c>
      <c r="O21" s="149">
        <v>59.0208</v>
      </c>
      <c r="P21" s="149">
        <v>77.5808</v>
      </c>
      <c r="Q21" s="343"/>
      <c r="R21" s="343"/>
    </row>
    <row r="22" s="257" customFormat="1" ht="16.5" customHeight="1" spans="1:18">
      <c r="A22" s="315" t="s">
        <v>321</v>
      </c>
      <c r="B22" s="313">
        <v>6</v>
      </c>
      <c r="C22" s="314" t="s">
        <v>322</v>
      </c>
      <c r="D22" s="313" t="s">
        <v>323</v>
      </c>
      <c r="E22" s="313" t="s">
        <v>324</v>
      </c>
      <c r="F22" s="313" t="s">
        <v>325</v>
      </c>
      <c r="G22" s="313" t="s">
        <v>326</v>
      </c>
      <c r="H22" s="313" t="s">
        <v>327</v>
      </c>
      <c r="I22" s="313" t="s">
        <v>328</v>
      </c>
      <c r="J22" s="315">
        <v>542</v>
      </c>
      <c r="K22" s="315">
        <v>505</v>
      </c>
      <c r="L22" s="315">
        <v>37</v>
      </c>
      <c r="M22" s="315">
        <v>28.8</v>
      </c>
      <c r="N22" s="334">
        <v>14.92</v>
      </c>
      <c r="O22" s="149">
        <v>47.4456</v>
      </c>
      <c r="P22" s="149">
        <v>62.3656</v>
      </c>
      <c r="Q22" s="343"/>
      <c r="R22" s="343"/>
    </row>
    <row r="23" s="257" customFormat="1" ht="16.5" customHeight="1" spans="1:18">
      <c r="A23" s="315" t="s">
        <v>214</v>
      </c>
      <c r="B23" s="313">
        <v>6</v>
      </c>
      <c r="C23" s="314" t="s">
        <v>215</v>
      </c>
      <c r="D23" s="313" t="s">
        <v>216</v>
      </c>
      <c r="E23" s="313" t="s">
        <v>217</v>
      </c>
      <c r="F23" s="313" t="s">
        <v>218</v>
      </c>
      <c r="G23" s="313" t="s">
        <v>219</v>
      </c>
      <c r="H23" s="313" t="s">
        <v>220</v>
      </c>
      <c r="I23" s="313" t="s">
        <v>221</v>
      </c>
      <c r="J23" s="315">
        <v>663</v>
      </c>
      <c r="K23" s="315">
        <v>617</v>
      </c>
      <c r="L23" s="315">
        <v>46</v>
      </c>
      <c r="M23" s="315">
        <v>28.8</v>
      </c>
      <c r="N23" s="334">
        <v>31.3</v>
      </c>
      <c r="O23" s="149">
        <v>99.534</v>
      </c>
      <c r="P23" s="149">
        <v>130.834</v>
      </c>
      <c r="Q23" s="343"/>
      <c r="R23" s="343"/>
    </row>
    <row r="24" s="257" customFormat="1" ht="16.5" customHeight="1" spans="1:18">
      <c r="A24" s="315" t="s">
        <v>329</v>
      </c>
      <c r="B24" s="313">
        <v>6</v>
      </c>
      <c r="C24" s="314" t="s">
        <v>330</v>
      </c>
      <c r="D24" s="313" t="s">
        <v>331</v>
      </c>
      <c r="E24" s="313" t="s">
        <v>332</v>
      </c>
      <c r="F24" s="313" t="s">
        <v>333</v>
      </c>
      <c r="G24" s="313" t="s">
        <v>334</v>
      </c>
      <c r="H24" s="313" t="s">
        <v>335</v>
      </c>
      <c r="I24" s="313" t="s">
        <v>336</v>
      </c>
      <c r="J24" s="333">
        <v>723</v>
      </c>
      <c r="K24" s="333">
        <v>686</v>
      </c>
      <c r="L24" s="315">
        <v>37</v>
      </c>
      <c r="M24" s="315">
        <v>28.8</v>
      </c>
      <c r="N24" s="334">
        <v>14.92</v>
      </c>
      <c r="O24" s="149">
        <v>47.4456</v>
      </c>
      <c r="P24" s="149">
        <v>62.3656</v>
      </c>
      <c r="Q24" s="343"/>
      <c r="R24" s="343"/>
    </row>
    <row r="25" s="257" customFormat="1" ht="16.5" customHeight="1" spans="1:18">
      <c r="A25" s="315" t="s">
        <v>337</v>
      </c>
      <c r="B25" s="313">
        <v>6</v>
      </c>
      <c r="C25" s="314" t="s">
        <v>338</v>
      </c>
      <c r="D25" s="313" t="s">
        <v>339</v>
      </c>
      <c r="E25" s="313" t="s">
        <v>340</v>
      </c>
      <c r="F25" s="313" t="s">
        <v>341</v>
      </c>
      <c r="G25" s="313" t="s">
        <v>342</v>
      </c>
      <c r="H25" s="313" t="s">
        <v>343</v>
      </c>
      <c r="I25" s="313" t="s">
        <v>344</v>
      </c>
      <c r="J25" s="333">
        <v>980</v>
      </c>
      <c r="K25" s="333">
        <v>948</v>
      </c>
      <c r="L25" s="315">
        <v>32</v>
      </c>
      <c r="M25" s="315">
        <v>28.8</v>
      </c>
      <c r="N25" s="334">
        <v>5.82</v>
      </c>
      <c r="O25" s="149">
        <v>18.5076</v>
      </c>
      <c r="P25" s="149">
        <v>24.3276</v>
      </c>
      <c r="Q25" s="343"/>
      <c r="R25" s="343"/>
    </row>
    <row r="26" s="257" customFormat="1" ht="16.5" customHeight="1" spans="1:18">
      <c r="A26" s="315" t="s">
        <v>345</v>
      </c>
      <c r="B26" s="313">
        <v>6</v>
      </c>
      <c r="C26" s="314" t="s">
        <v>346</v>
      </c>
      <c r="D26" s="313" t="s">
        <v>347</v>
      </c>
      <c r="E26" s="313" t="s">
        <v>348</v>
      </c>
      <c r="F26" s="313" t="s">
        <v>349</v>
      </c>
      <c r="G26" s="313" t="s">
        <v>350</v>
      </c>
      <c r="H26" s="313" t="s">
        <v>351</v>
      </c>
      <c r="I26" s="313" t="s">
        <v>352</v>
      </c>
      <c r="J26" s="315">
        <v>1033</v>
      </c>
      <c r="K26" s="315">
        <v>990</v>
      </c>
      <c r="L26" s="315">
        <v>43</v>
      </c>
      <c r="M26" s="315">
        <v>28.8</v>
      </c>
      <c r="N26" s="334">
        <v>25.84</v>
      </c>
      <c r="O26" s="149">
        <v>82.1712</v>
      </c>
      <c r="P26" s="149">
        <v>108.0112</v>
      </c>
      <c r="Q26" s="343"/>
      <c r="R26" s="343"/>
    </row>
    <row r="27" ht="16.5" customHeight="1" spans="10:16">
      <c r="J27" s="335" t="s">
        <v>253</v>
      </c>
      <c r="K27" s="335"/>
      <c r="L27" s="335"/>
      <c r="M27" s="335">
        <f>SUM(M6:M26)</f>
        <v>451.2</v>
      </c>
      <c r="N27" s="336">
        <f t="shared" ref="N27:P27" si="0">SUM(N6:N26)</f>
        <v>290.788</v>
      </c>
      <c r="O27" s="336">
        <f t="shared" si="0"/>
        <v>924.70584</v>
      </c>
      <c r="P27" s="336">
        <f t="shared" si="0"/>
        <v>1215.49384</v>
      </c>
    </row>
  </sheetData>
  <mergeCells count="25">
    <mergeCell ref="A1:R1"/>
    <mergeCell ref="N2:R2"/>
    <mergeCell ref="J3:L3"/>
    <mergeCell ref="A5:B5"/>
    <mergeCell ref="O5:R5"/>
    <mergeCell ref="A7:B7"/>
    <mergeCell ref="O7:R7"/>
    <mergeCell ref="A9:B9"/>
    <mergeCell ref="O9:R9"/>
    <mergeCell ref="A13:B13"/>
    <mergeCell ref="O13:R13"/>
    <mergeCell ref="A16:B16"/>
    <mergeCell ref="O16:R16"/>
    <mergeCell ref="A20:B20"/>
    <mergeCell ref="O20:R20"/>
    <mergeCell ref="J27:L27"/>
    <mergeCell ref="A3:A4"/>
    <mergeCell ref="B3:B4"/>
    <mergeCell ref="C3:C4"/>
    <mergeCell ref="N3:N4"/>
    <mergeCell ref="O3:O4"/>
    <mergeCell ref="P3:P4"/>
    <mergeCell ref="Q3:Q4"/>
    <mergeCell ref="R3:R4"/>
    <mergeCell ref="D3:I4"/>
  </mergeCells>
  <pageMargins left="0.708661417322835" right="0.708661417322835" top="0.551181102362205" bottom="0.551181102362205" header="0.31496062992126" footer="0.31496062992126"/>
  <pageSetup paperSize="9" scale="84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25"/>
  <sheetViews>
    <sheetView tabSelected="1" workbookViewId="0">
      <pane ySplit="4" topLeftCell="A5" activePane="bottomLeft" state="frozen"/>
      <selection/>
      <selection pane="bottomLeft" activeCell="S149" sqref="S149"/>
    </sheetView>
  </sheetViews>
  <sheetFormatPr defaultColWidth="9" defaultRowHeight="13.5"/>
  <cols>
    <col min="1" max="1" width="8.125" style="258" customWidth="1"/>
    <col min="2" max="2" width="3.75" style="258" customWidth="1"/>
    <col min="3" max="3" width="2.625" style="259" customWidth="1"/>
    <col min="4" max="9" width="7.75" style="258" customWidth="1"/>
    <col min="10" max="11" width="5.25" style="258" customWidth="1"/>
    <col min="12" max="12" width="4.375" style="258" customWidth="1"/>
    <col min="13" max="13" width="6.875" style="258" customWidth="1"/>
    <col min="14" max="14" width="9.125" style="260" customWidth="1"/>
    <col min="15" max="16" width="9.75" style="261" customWidth="1"/>
    <col min="17" max="17" width="9.875" style="258" customWidth="1"/>
    <col min="18" max="18" width="11.875" style="258" customWidth="1"/>
    <col min="19" max="16384" width="9" style="258"/>
  </cols>
  <sheetData>
    <row r="1" ht="41.25" customHeight="1" spans="1:18">
      <c r="A1" s="262" t="s">
        <v>353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</row>
    <row r="2" s="256" customFormat="1" ht="27" customHeight="1" spans="1:249">
      <c r="A2" s="263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77" t="s">
        <v>354</v>
      </c>
      <c r="O2" s="277"/>
      <c r="P2" s="277"/>
      <c r="Q2" s="293"/>
      <c r="R2" s="293"/>
      <c r="S2" s="293"/>
      <c r="T2" s="293"/>
      <c r="U2" s="293"/>
      <c r="V2" s="293"/>
      <c r="W2" s="293"/>
      <c r="X2" s="293"/>
      <c r="Y2" s="293"/>
      <c r="Z2" s="293"/>
      <c r="AA2" s="293"/>
      <c r="AB2" s="293"/>
      <c r="AC2" s="293"/>
      <c r="AD2" s="293"/>
      <c r="AE2" s="293"/>
      <c r="AF2" s="293"/>
      <c r="AG2" s="293"/>
      <c r="AH2" s="293"/>
      <c r="AI2" s="293"/>
      <c r="AJ2" s="293"/>
      <c r="AK2" s="293"/>
      <c r="AL2" s="293"/>
      <c r="AM2" s="293"/>
      <c r="AN2" s="293"/>
      <c r="AO2" s="293"/>
      <c r="AP2" s="293"/>
      <c r="AQ2" s="293"/>
      <c r="AR2" s="293"/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F2" s="293"/>
      <c r="BG2" s="293"/>
      <c r="BH2" s="293"/>
      <c r="BI2" s="293"/>
      <c r="BJ2" s="293"/>
      <c r="BK2" s="293"/>
      <c r="BL2" s="293"/>
      <c r="BM2" s="293"/>
      <c r="BN2" s="293"/>
      <c r="BO2" s="293"/>
      <c r="BP2" s="293"/>
      <c r="BQ2" s="293"/>
      <c r="BR2" s="293"/>
      <c r="BS2" s="293"/>
      <c r="BT2" s="293"/>
      <c r="BU2" s="293"/>
      <c r="BV2" s="293"/>
      <c r="BW2" s="293"/>
      <c r="BX2" s="293"/>
      <c r="BY2" s="293"/>
      <c r="BZ2" s="293"/>
      <c r="CA2" s="293"/>
      <c r="CB2" s="293"/>
      <c r="CC2" s="293"/>
      <c r="CD2" s="293"/>
      <c r="CE2" s="293"/>
      <c r="CF2" s="293"/>
      <c r="CG2" s="293"/>
      <c r="CH2" s="293"/>
      <c r="CI2" s="293"/>
      <c r="CJ2" s="293"/>
      <c r="CK2" s="293"/>
      <c r="CL2" s="293"/>
      <c r="CM2" s="293"/>
      <c r="CN2" s="293"/>
      <c r="CO2" s="293"/>
      <c r="CP2" s="293"/>
      <c r="CQ2" s="293"/>
      <c r="CR2" s="293"/>
      <c r="CS2" s="293"/>
      <c r="CT2" s="293"/>
      <c r="CU2" s="293"/>
      <c r="CV2" s="293"/>
      <c r="CW2" s="293"/>
      <c r="CX2" s="293"/>
      <c r="CY2" s="293"/>
      <c r="CZ2" s="293"/>
      <c r="DA2" s="293"/>
      <c r="DB2" s="293"/>
      <c r="DC2" s="293"/>
      <c r="DD2" s="293"/>
      <c r="DE2" s="293"/>
      <c r="DF2" s="293"/>
      <c r="DG2" s="293"/>
      <c r="DH2" s="293"/>
      <c r="DI2" s="293"/>
      <c r="DJ2" s="293"/>
      <c r="DK2" s="293"/>
      <c r="DL2" s="293"/>
      <c r="DM2" s="293"/>
      <c r="DN2" s="293"/>
      <c r="DO2" s="293"/>
      <c r="DP2" s="293"/>
      <c r="DQ2" s="293"/>
      <c r="DR2" s="293"/>
      <c r="DS2" s="293"/>
      <c r="DT2" s="293"/>
      <c r="DU2" s="293"/>
      <c r="DV2" s="293"/>
      <c r="DW2" s="293"/>
      <c r="DX2" s="293"/>
      <c r="DY2" s="293"/>
      <c r="DZ2" s="293"/>
      <c r="EA2" s="293"/>
      <c r="EB2" s="293"/>
      <c r="EC2" s="293"/>
      <c r="ED2" s="293"/>
      <c r="EE2" s="293"/>
      <c r="EF2" s="293"/>
      <c r="EG2" s="293"/>
      <c r="EH2" s="293"/>
      <c r="EI2" s="293"/>
      <c r="EJ2" s="293"/>
      <c r="EK2" s="293"/>
      <c r="EL2" s="293"/>
      <c r="EM2" s="293"/>
      <c r="EN2" s="293"/>
      <c r="EO2" s="293"/>
      <c r="EP2" s="293"/>
      <c r="EQ2" s="293"/>
      <c r="ER2" s="293"/>
      <c r="ES2" s="293"/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3"/>
      <c r="FE2" s="293"/>
      <c r="FF2" s="293"/>
      <c r="FG2" s="293"/>
      <c r="FH2" s="293"/>
      <c r="FI2" s="293"/>
      <c r="FJ2" s="293"/>
      <c r="FK2" s="293"/>
      <c r="FL2" s="293"/>
      <c r="FM2" s="293"/>
      <c r="FN2" s="293"/>
      <c r="FO2" s="293"/>
      <c r="FP2" s="293"/>
      <c r="FQ2" s="293"/>
      <c r="FR2" s="293"/>
      <c r="FS2" s="293"/>
      <c r="FT2" s="293"/>
      <c r="FU2" s="293"/>
      <c r="FV2" s="293"/>
      <c r="FW2" s="293"/>
      <c r="FX2" s="293"/>
      <c r="FY2" s="293"/>
      <c r="FZ2" s="293"/>
      <c r="GA2" s="293"/>
      <c r="GB2" s="293"/>
      <c r="GC2" s="293"/>
      <c r="GD2" s="293"/>
      <c r="GE2" s="293"/>
      <c r="GF2" s="293"/>
      <c r="GG2" s="293"/>
      <c r="GH2" s="293"/>
      <c r="GI2" s="293"/>
      <c r="GJ2" s="293"/>
      <c r="GK2" s="293"/>
      <c r="GL2" s="293"/>
      <c r="GM2" s="293"/>
      <c r="GN2" s="293"/>
      <c r="GO2" s="293"/>
      <c r="GP2" s="293"/>
      <c r="GQ2" s="293"/>
      <c r="GR2" s="293"/>
      <c r="GS2" s="293"/>
      <c r="GT2" s="293"/>
      <c r="GU2" s="293"/>
      <c r="GV2" s="293"/>
      <c r="GW2" s="293"/>
      <c r="GX2" s="293"/>
      <c r="GY2" s="293"/>
      <c r="GZ2" s="293"/>
      <c r="HA2" s="293"/>
      <c r="HB2" s="293"/>
      <c r="HC2" s="293"/>
      <c r="HD2" s="293"/>
      <c r="HE2" s="293"/>
      <c r="HF2" s="293"/>
      <c r="HG2" s="293"/>
      <c r="HH2" s="293"/>
      <c r="HI2" s="293"/>
      <c r="HJ2" s="293"/>
      <c r="HK2" s="293"/>
      <c r="HL2" s="293"/>
      <c r="HM2" s="293"/>
      <c r="HN2" s="293"/>
      <c r="HO2" s="293"/>
      <c r="HP2" s="293"/>
      <c r="HQ2" s="293"/>
      <c r="HR2" s="293"/>
      <c r="HS2" s="293"/>
      <c r="HT2" s="293"/>
      <c r="HU2" s="293"/>
      <c r="HV2" s="293"/>
      <c r="HW2" s="293"/>
      <c r="HX2" s="293"/>
      <c r="HY2" s="293"/>
      <c r="HZ2" s="293"/>
      <c r="IA2" s="293"/>
      <c r="IB2" s="293"/>
      <c r="IC2" s="293"/>
      <c r="ID2" s="293"/>
      <c r="IE2" s="293"/>
      <c r="IF2" s="293"/>
      <c r="IG2" s="293"/>
      <c r="IH2" s="293"/>
      <c r="II2" s="293"/>
      <c r="IJ2" s="293"/>
      <c r="IK2" s="293"/>
      <c r="IL2" s="293"/>
      <c r="IM2" s="293"/>
      <c r="IN2" s="293"/>
      <c r="IO2" s="293"/>
    </row>
    <row r="3" spans="1:18">
      <c r="A3" s="265" t="s">
        <v>2</v>
      </c>
      <c r="B3" s="265" t="s">
        <v>3</v>
      </c>
      <c r="C3" s="266" t="s">
        <v>4</v>
      </c>
      <c r="D3" s="267" t="s">
        <v>5</v>
      </c>
      <c r="E3" s="268"/>
      <c r="F3" s="268"/>
      <c r="G3" s="268"/>
      <c r="H3" s="268"/>
      <c r="I3" s="278"/>
      <c r="J3" s="279" t="s">
        <v>6</v>
      </c>
      <c r="K3" s="280"/>
      <c r="L3" s="265" t="s">
        <v>15</v>
      </c>
      <c r="M3" s="274" t="s">
        <v>7</v>
      </c>
      <c r="N3" s="281" t="s">
        <v>8</v>
      </c>
      <c r="O3" s="33" t="s">
        <v>9</v>
      </c>
      <c r="P3" s="33" t="s">
        <v>10</v>
      </c>
      <c r="Q3" s="265" t="s">
        <v>11</v>
      </c>
      <c r="R3" s="265" t="s">
        <v>12</v>
      </c>
    </row>
    <row r="4" ht="27" spans="1:18">
      <c r="A4" s="269"/>
      <c r="B4" s="269"/>
      <c r="C4" s="270"/>
      <c r="D4" s="271"/>
      <c r="E4" s="272"/>
      <c r="F4" s="272"/>
      <c r="G4" s="272"/>
      <c r="H4" s="272"/>
      <c r="I4" s="282"/>
      <c r="J4" s="274" t="s">
        <v>13</v>
      </c>
      <c r="K4" s="274" t="s">
        <v>14</v>
      </c>
      <c r="L4" s="269"/>
      <c r="M4" s="283" t="s">
        <v>16</v>
      </c>
      <c r="N4" s="284"/>
      <c r="O4" s="37"/>
      <c r="P4" s="37"/>
      <c r="Q4" s="269"/>
      <c r="R4" s="269"/>
    </row>
    <row r="5" s="257" customFormat="1" ht="16.5" customHeight="1" spans="1:19">
      <c r="A5" s="170" t="s">
        <v>49</v>
      </c>
      <c r="B5" s="171"/>
      <c r="C5" s="132"/>
      <c r="D5" s="273"/>
      <c r="E5" s="273"/>
      <c r="F5" s="273"/>
      <c r="G5" s="273"/>
      <c r="H5" s="273"/>
      <c r="I5" s="285"/>
      <c r="J5" s="285"/>
      <c r="K5" s="285"/>
      <c r="L5" s="285"/>
      <c r="M5" s="286"/>
      <c r="N5" s="287"/>
      <c r="O5" s="288"/>
      <c r="P5" s="289"/>
      <c r="Q5" s="289"/>
      <c r="R5" s="289"/>
      <c r="S5" s="294"/>
    </row>
    <row r="6" ht="16.5" customHeight="1" spans="1:18">
      <c r="A6" s="274" t="s">
        <v>355</v>
      </c>
      <c r="B6" s="274">
        <v>6</v>
      </c>
      <c r="C6" s="275" t="s">
        <v>51</v>
      </c>
      <c r="D6" s="274" t="s">
        <v>356</v>
      </c>
      <c r="E6" s="274" t="s">
        <v>357</v>
      </c>
      <c r="F6" s="274" t="s">
        <v>358</v>
      </c>
      <c r="G6" s="274" t="s">
        <v>359</v>
      </c>
      <c r="H6" s="274" t="s">
        <v>360</v>
      </c>
      <c r="I6" s="274" t="s">
        <v>361</v>
      </c>
      <c r="J6" s="274">
        <v>777</v>
      </c>
      <c r="K6" s="274">
        <v>709</v>
      </c>
      <c r="L6" s="274">
        <f>+J6-K6</f>
        <v>68</v>
      </c>
      <c r="M6" s="274">
        <v>50.4</v>
      </c>
      <c r="N6" s="290">
        <v>32.032</v>
      </c>
      <c r="O6" s="149">
        <v>92.4123200000001</v>
      </c>
      <c r="P6" s="149">
        <v>124.44432</v>
      </c>
      <c r="Q6" s="274"/>
      <c r="R6" s="274"/>
    </row>
    <row r="7" ht="16.5" customHeight="1" spans="1:18">
      <c r="A7" s="274" t="s">
        <v>50</v>
      </c>
      <c r="B7" s="274">
        <v>5</v>
      </c>
      <c r="C7" s="275" t="s">
        <v>51</v>
      </c>
      <c r="D7" s="274" t="s">
        <v>52</v>
      </c>
      <c r="E7" s="274" t="s">
        <v>53</v>
      </c>
      <c r="F7" s="274" t="s">
        <v>54</v>
      </c>
      <c r="G7" s="274"/>
      <c r="H7" s="274" t="s">
        <v>56</v>
      </c>
      <c r="I7" s="274" t="s">
        <v>57</v>
      </c>
      <c r="J7" s="274">
        <v>926</v>
      </c>
      <c r="K7" s="274">
        <v>870</v>
      </c>
      <c r="L7" s="274">
        <f t="shared" ref="L7:L24" si="0">+J7-K7</f>
        <v>56</v>
      </c>
      <c r="M7" s="274">
        <v>42</v>
      </c>
      <c r="N7" s="290">
        <v>25.48</v>
      </c>
      <c r="O7" s="149">
        <v>73.5098</v>
      </c>
      <c r="P7" s="149">
        <v>98.9898</v>
      </c>
      <c r="Q7" s="274"/>
      <c r="R7" s="274"/>
    </row>
    <row r="8" ht="16.5" customHeight="1" spans="1:18">
      <c r="A8" s="274" t="s">
        <v>263</v>
      </c>
      <c r="B8" s="274">
        <v>6</v>
      </c>
      <c r="C8" s="275" t="s">
        <v>51</v>
      </c>
      <c r="D8" s="274" t="s">
        <v>264</v>
      </c>
      <c r="E8" s="274" t="s">
        <v>265</v>
      </c>
      <c r="F8" s="274" t="s">
        <v>266</v>
      </c>
      <c r="G8" s="274" t="s">
        <v>267</v>
      </c>
      <c r="H8" s="274" t="s">
        <v>268</v>
      </c>
      <c r="I8" s="274" t="s">
        <v>269</v>
      </c>
      <c r="J8" s="274">
        <v>976</v>
      </c>
      <c r="K8" s="274">
        <v>861</v>
      </c>
      <c r="L8" s="274">
        <f t="shared" si="0"/>
        <v>115</v>
      </c>
      <c r="M8" s="274">
        <v>50.4</v>
      </c>
      <c r="N8" s="290">
        <v>117.572</v>
      </c>
      <c r="O8" s="149">
        <v>339.19522</v>
      </c>
      <c r="P8" s="149">
        <v>456.76722</v>
      </c>
      <c r="Q8" s="274"/>
      <c r="R8" s="274"/>
    </row>
    <row r="9" ht="16.5" customHeight="1" spans="1:18">
      <c r="A9" s="274" t="s">
        <v>362</v>
      </c>
      <c r="B9" s="274">
        <v>6</v>
      </c>
      <c r="C9" s="275" t="s">
        <v>363</v>
      </c>
      <c r="D9" s="274" t="s">
        <v>364</v>
      </c>
      <c r="E9" s="274" t="s">
        <v>365</v>
      </c>
      <c r="F9" s="274" t="s">
        <v>366</v>
      </c>
      <c r="G9" s="274" t="s">
        <v>367</v>
      </c>
      <c r="H9" s="274" t="s">
        <v>368</v>
      </c>
      <c r="I9" s="274" t="s">
        <v>369</v>
      </c>
      <c r="J9" s="274">
        <v>864</v>
      </c>
      <c r="K9" s="274">
        <v>805</v>
      </c>
      <c r="L9" s="274">
        <f t="shared" si="0"/>
        <v>59</v>
      </c>
      <c r="M9" s="274">
        <v>50.4</v>
      </c>
      <c r="N9" s="290">
        <v>15.652</v>
      </c>
      <c r="O9" s="149">
        <v>45.15602</v>
      </c>
      <c r="P9" s="149">
        <v>60.8080200000001</v>
      </c>
      <c r="Q9" s="274"/>
      <c r="R9" s="274"/>
    </row>
    <row r="10" ht="16.5" customHeight="1" spans="1:18">
      <c r="A10" s="274" t="s">
        <v>370</v>
      </c>
      <c r="B10" s="274">
        <v>6</v>
      </c>
      <c r="C10" s="275" t="s">
        <v>78</v>
      </c>
      <c r="D10" s="274" t="s">
        <v>371</v>
      </c>
      <c r="E10" s="274" t="s">
        <v>372</v>
      </c>
      <c r="F10" s="274" t="s">
        <v>106</v>
      </c>
      <c r="G10" s="274" t="s">
        <v>373</v>
      </c>
      <c r="H10" s="274" t="s">
        <v>374</v>
      </c>
      <c r="I10" s="274" t="s">
        <v>375</v>
      </c>
      <c r="J10" s="274">
        <v>916</v>
      </c>
      <c r="K10" s="274">
        <v>792</v>
      </c>
      <c r="L10" s="274">
        <f t="shared" si="0"/>
        <v>124</v>
      </c>
      <c r="M10" s="274">
        <v>50.4</v>
      </c>
      <c r="N10" s="290">
        <v>133.952</v>
      </c>
      <c r="O10" s="149">
        <v>386.45152</v>
      </c>
      <c r="P10" s="149">
        <v>520.40352</v>
      </c>
      <c r="Q10" s="274"/>
      <c r="R10" s="274"/>
    </row>
    <row r="11" ht="16.5" customHeight="1" spans="1:18">
      <c r="A11" s="274" t="s">
        <v>376</v>
      </c>
      <c r="B11" s="274">
        <v>6</v>
      </c>
      <c r="C11" s="275" t="s">
        <v>78</v>
      </c>
      <c r="D11" s="274" t="s">
        <v>377</v>
      </c>
      <c r="E11" s="274" t="s">
        <v>378</v>
      </c>
      <c r="F11" s="274" t="s">
        <v>379</v>
      </c>
      <c r="G11" s="274" t="s">
        <v>380</v>
      </c>
      <c r="H11" s="274" t="s">
        <v>381</v>
      </c>
      <c r="I11" s="274" t="s">
        <v>382</v>
      </c>
      <c r="J11" s="274">
        <v>990</v>
      </c>
      <c r="K11" s="274">
        <v>911</v>
      </c>
      <c r="L11" s="274">
        <f t="shared" si="0"/>
        <v>79</v>
      </c>
      <c r="M11" s="274">
        <v>50.4</v>
      </c>
      <c r="N11" s="290">
        <v>52.052</v>
      </c>
      <c r="O11" s="149">
        <v>150.17002</v>
      </c>
      <c r="P11" s="149">
        <v>202.22202</v>
      </c>
      <c r="Q11" s="274"/>
      <c r="R11" s="274"/>
    </row>
    <row r="12" ht="16.5" customHeight="1" spans="1:18">
      <c r="A12" s="274" t="s">
        <v>383</v>
      </c>
      <c r="B12" s="274">
        <v>6</v>
      </c>
      <c r="C12" s="275" t="s">
        <v>78</v>
      </c>
      <c r="D12" s="274" t="s">
        <v>384</v>
      </c>
      <c r="E12" s="274" t="s">
        <v>385</v>
      </c>
      <c r="F12" s="274" t="s">
        <v>386</v>
      </c>
      <c r="G12" s="274" t="s">
        <v>387</v>
      </c>
      <c r="H12" s="274" t="s">
        <v>388</v>
      </c>
      <c r="I12" s="274" t="s">
        <v>389</v>
      </c>
      <c r="J12" s="274">
        <v>1012</v>
      </c>
      <c r="K12" s="274">
        <v>910</v>
      </c>
      <c r="L12" s="274">
        <f t="shared" si="0"/>
        <v>102</v>
      </c>
      <c r="M12" s="274">
        <v>50.4</v>
      </c>
      <c r="N12" s="290">
        <v>93.912</v>
      </c>
      <c r="O12" s="149">
        <v>270.93612</v>
      </c>
      <c r="P12" s="149">
        <v>364.84812</v>
      </c>
      <c r="Q12" s="274"/>
      <c r="R12" s="274"/>
    </row>
    <row r="13" ht="16.5" customHeight="1" spans="1:18">
      <c r="A13" s="274" t="s">
        <v>390</v>
      </c>
      <c r="B13" s="274">
        <v>6</v>
      </c>
      <c r="C13" s="275" t="s">
        <v>78</v>
      </c>
      <c r="D13" s="274" t="s">
        <v>391</v>
      </c>
      <c r="E13" s="274" t="s">
        <v>392</v>
      </c>
      <c r="F13" s="274" t="s">
        <v>393</v>
      </c>
      <c r="G13" s="274" t="s">
        <v>394</v>
      </c>
      <c r="H13" s="274" t="s">
        <v>395</v>
      </c>
      <c r="I13" s="274" t="s">
        <v>396</v>
      </c>
      <c r="J13" s="274">
        <v>921</v>
      </c>
      <c r="K13" s="274">
        <v>855</v>
      </c>
      <c r="L13" s="274">
        <f t="shared" si="0"/>
        <v>66</v>
      </c>
      <c r="M13" s="274">
        <v>50.4</v>
      </c>
      <c r="N13" s="290">
        <v>28.392</v>
      </c>
      <c r="O13" s="149">
        <v>81.9109200000001</v>
      </c>
      <c r="P13" s="149">
        <v>110.30292</v>
      </c>
      <c r="Q13" s="274"/>
      <c r="R13" s="274"/>
    </row>
    <row r="14" s="257" customFormat="1" ht="16.5" customHeight="1" spans="1:19">
      <c r="A14" s="170" t="s">
        <v>397</v>
      </c>
      <c r="B14" s="171"/>
      <c r="C14" s="132"/>
      <c r="D14" s="273"/>
      <c r="E14" s="273"/>
      <c r="F14" s="273"/>
      <c r="G14" s="273"/>
      <c r="H14" s="273"/>
      <c r="I14" s="285"/>
      <c r="J14" s="285"/>
      <c r="K14" s="285"/>
      <c r="L14" s="285"/>
      <c r="M14" s="286"/>
      <c r="N14" s="287"/>
      <c r="O14" s="288"/>
      <c r="P14" s="289"/>
      <c r="Q14" s="289"/>
      <c r="R14" s="289"/>
      <c r="S14" s="294"/>
    </row>
    <row r="15" ht="16.5" customHeight="1" spans="1:19">
      <c r="A15" s="274" t="s">
        <v>398</v>
      </c>
      <c r="B15" s="274">
        <v>6</v>
      </c>
      <c r="C15" s="275" t="s">
        <v>51</v>
      </c>
      <c r="D15" s="274" t="s">
        <v>399</v>
      </c>
      <c r="E15" s="274" t="s">
        <v>400</v>
      </c>
      <c r="F15" s="274" t="s">
        <v>401</v>
      </c>
      <c r="G15" s="274" t="s">
        <v>402</v>
      </c>
      <c r="H15" s="274" t="s">
        <v>403</v>
      </c>
      <c r="I15" s="274" t="s">
        <v>404</v>
      </c>
      <c r="J15" s="274">
        <v>1230</v>
      </c>
      <c r="K15" s="274">
        <v>1176</v>
      </c>
      <c r="L15" s="274">
        <f t="shared" si="0"/>
        <v>54</v>
      </c>
      <c r="M15" s="274">
        <v>50.4</v>
      </c>
      <c r="N15" s="290">
        <v>6.55200000000002</v>
      </c>
      <c r="O15" s="149">
        <v>18.90252</v>
      </c>
      <c r="P15" s="149">
        <v>25.4545200000001</v>
      </c>
      <c r="Q15" s="274"/>
      <c r="R15" s="279"/>
      <c r="S15" s="295"/>
    </row>
    <row r="16" s="257" customFormat="1" ht="16.5" customHeight="1" spans="1:19">
      <c r="A16" s="170" t="s">
        <v>85</v>
      </c>
      <c r="B16" s="171"/>
      <c r="C16" s="132"/>
      <c r="D16" s="273"/>
      <c r="E16" s="273"/>
      <c r="F16" s="273"/>
      <c r="G16" s="273"/>
      <c r="H16" s="273"/>
      <c r="I16" s="285"/>
      <c r="J16" s="285"/>
      <c r="K16" s="285"/>
      <c r="L16" s="285"/>
      <c r="M16" s="286"/>
      <c r="N16" s="287"/>
      <c r="O16" s="288"/>
      <c r="P16" s="289"/>
      <c r="Q16" s="289"/>
      <c r="R16" s="289"/>
      <c r="S16" s="294"/>
    </row>
    <row r="17" ht="16.5" customHeight="1" spans="1:19">
      <c r="A17" s="274" t="s">
        <v>405</v>
      </c>
      <c r="B17" s="274">
        <v>6</v>
      </c>
      <c r="C17" s="276" t="s">
        <v>94</v>
      </c>
      <c r="D17" s="274" t="s">
        <v>406</v>
      </c>
      <c r="E17" s="274" t="s">
        <v>407</v>
      </c>
      <c r="F17" s="274" t="s">
        <v>408</v>
      </c>
      <c r="G17" s="274" t="s">
        <v>409</v>
      </c>
      <c r="H17" s="274" t="s">
        <v>410</v>
      </c>
      <c r="I17" s="274" t="s">
        <v>411</v>
      </c>
      <c r="J17" s="274">
        <v>452</v>
      </c>
      <c r="K17" s="274">
        <v>391</v>
      </c>
      <c r="L17" s="274">
        <f t="shared" si="0"/>
        <v>61</v>
      </c>
      <c r="M17" s="274">
        <v>50.4</v>
      </c>
      <c r="N17" s="290">
        <v>19.292</v>
      </c>
      <c r="O17" s="149">
        <v>55.6574200000001</v>
      </c>
      <c r="P17" s="149">
        <v>74.9494200000001</v>
      </c>
      <c r="Q17" s="274"/>
      <c r="R17" s="279"/>
      <c r="S17" s="295"/>
    </row>
    <row r="18" s="257" customFormat="1" ht="16.5" customHeight="1" spans="1:19">
      <c r="A18" s="170" t="s">
        <v>204</v>
      </c>
      <c r="B18" s="171"/>
      <c r="C18" s="132"/>
      <c r="D18" s="273"/>
      <c r="E18" s="273"/>
      <c r="F18" s="273"/>
      <c r="G18" s="273"/>
      <c r="H18" s="273"/>
      <c r="I18" s="285"/>
      <c r="J18" s="285"/>
      <c r="K18" s="285"/>
      <c r="L18" s="285"/>
      <c r="M18" s="286"/>
      <c r="N18" s="287"/>
      <c r="O18" s="288"/>
      <c r="P18" s="289"/>
      <c r="Q18" s="289"/>
      <c r="R18" s="289"/>
      <c r="S18" s="294"/>
    </row>
    <row r="19" ht="16.5" customHeight="1" spans="1:18">
      <c r="A19" s="274" t="s">
        <v>412</v>
      </c>
      <c r="B19" s="274">
        <v>6</v>
      </c>
      <c r="C19" s="276" t="s">
        <v>413</v>
      </c>
      <c r="D19" s="274" t="s">
        <v>414</v>
      </c>
      <c r="E19" s="274" t="s">
        <v>415</v>
      </c>
      <c r="F19" s="274" t="s">
        <v>416</v>
      </c>
      <c r="G19" s="274" t="s">
        <v>417</v>
      </c>
      <c r="H19" s="274" t="s">
        <v>418</v>
      </c>
      <c r="I19" s="274" t="s">
        <v>419</v>
      </c>
      <c r="J19" s="274">
        <v>950</v>
      </c>
      <c r="K19" s="274">
        <v>851</v>
      </c>
      <c r="L19" s="274">
        <f t="shared" si="0"/>
        <v>99</v>
      </c>
      <c r="M19" s="274">
        <v>50.4</v>
      </c>
      <c r="N19" s="290">
        <v>88.452</v>
      </c>
      <c r="O19" s="149">
        <v>255.18402</v>
      </c>
      <c r="P19" s="149">
        <v>343.63602</v>
      </c>
      <c r="Q19" s="274"/>
      <c r="R19" s="274"/>
    </row>
    <row r="20" ht="16.5" customHeight="1" spans="1:18">
      <c r="A20" s="274" t="s">
        <v>420</v>
      </c>
      <c r="B20" s="274">
        <v>6</v>
      </c>
      <c r="C20" s="276" t="s">
        <v>421</v>
      </c>
      <c r="D20" s="274" t="s">
        <v>422</v>
      </c>
      <c r="E20" s="274" t="s">
        <v>423</v>
      </c>
      <c r="F20" s="274" t="s">
        <v>424</v>
      </c>
      <c r="G20" s="274" t="s">
        <v>425</v>
      </c>
      <c r="H20" s="274" t="s">
        <v>426</v>
      </c>
      <c r="I20" s="274" t="s">
        <v>427</v>
      </c>
      <c r="J20" s="274">
        <v>1177</v>
      </c>
      <c r="K20" s="274">
        <v>1087</v>
      </c>
      <c r="L20" s="274">
        <f t="shared" si="0"/>
        <v>90</v>
      </c>
      <c r="M20" s="274">
        <v>50.4</v>
      </c>
      <c r="N20" s="290">
        <v>72.072</v>
      </c>
      <c r="O20" s="149">
        <v>207.92772</v>
      </c>
      <c r="P20" s="149">
        <v>279.99972</v>
      </c>
      <c r="Q20" s="274"/>
      <c r="R20" s="274"/>
    </row>
    <row r="21" ht="16.5" customHeight="1" spans="1:18">
      <c r="A21" s="274" t="s">
        <v>428</v>
      </c>
      <c r="B21" s="274">
        <v>6</v>
      </c>
      <c r="C21" s="276" t="s">
        <v>421</v>
      </c>
      <c r="D21" s="274" t="s">
        <v>429</v>
      </c>
      <c r="E21" s="274" t="s">
        <v>430</v>
      </c>
      <c r="F21" s="274" t="s">
        <v>431</v>
      </c>
      <c r="G21" s="274" t="s">
        <v>432</v>
      </c>
      <c r="H21" s="274" t="s">
        <v>433</v>
      </c>
      <c r="I21" s="274" t="s">
        <v>434</v>
      </c>
      <c r="J21" s="274">
        <v>892</v>
      </c>
      <c r="K21" s="274">
        <v>829</v>
      </c>
      <c r="L21" s="274">
        <f t="shared" si="0"/>
        <v>63</v>
      </c>
      <c r="M21" s="274">
        <v>50.4</v>
      </c>
      <c r="N21" s="290">
        <v>22.932</v>
      </c>
      <c r="O21" s="149">
        <v>66.15882</v>
      </c>
      <c r="P21" s="149">
        <v>89.0908200000001</v>
      </c>
      <c r="Q21" s="274"/>
      <c r="R21" s="274"/>
    </row>
    <row r="22" ht="16.5" customHeight="1" spans="1:18">
      <c r="A22" s="274" t="s">
        <v>435</v>
      </c>
      <c r="B22" s="274">
        <v>5</v>
      </c>
      <c r="C22" s="276" t="s">
        <v>421</v>
      </c>
      <c r="D22" s="274" t="s">
        <v>436</v>
      </c>
      <c r="E22" s="274" t="s">
        <v>437</v>
      </c>
      <c r="F22" s="274" t="s">
        <v>438</v>
      </c>
      <c r="G22" s="274" t="s">
        <v>439</v>
      </c>
      <c r="H22" s="274" t="s">
        <v>440</v>
      </c>
      <c r="I22" s="274" t="s">
        <v>441</v>
      </c>
      <c r="J22" s="274">
        <v>1126</v>
      </c>
      <c r="K22" s="274">
        <v>1058</v>
      </c>
      <c r="L22" s="274">
        <f t="shared" si="0"/>
        <v>68</v>
      </c>
      <c r="M22" s="274">
        <v>42</v>
      </c>
      <c r="N22" s="290">
        <v>47.32</v>
      </c>
      <c r="O22" s="149">
        <v>136.5182</v>
      </c>
      <c r="P22" s="149">
        <v>183.8382</v>
      </c>
      <c r="Q22" s="274"/>
      <c r="R22" s="274"/>
    </row>
    <row r="23" ht="16.5" customHeight="1" spans="1:18">
      <c r="A23" s="274" t="s">
        <v>290</v>
      </c>
      <c r="B23" s="274">
        <v>6</v>
      </c>
      <c r="C23" s="276" t="s">
        <v>291</v>
      </c>
      <c r="D23" s="274" t="s">
        <v>292</v>
      </c>
      <c r="E23" s="274" t="s">
        <v>293</v>
      </c>
      <c r="F23" s="274" t="s">
        <v>294</v>
      </c>
      <c r="G23" s="274" t="s">
        <v>295</v>
      </c>
      <c r="H23" s="274" t="s">
        <v>296</v>
      </c>
      <c r="I23" s="274" t="s">
        <v>297</v>
      </c>
      <c r="J23" s="274">
        <v>1143</v>
      </c>
      <c r="K23" s="274">
        <v>1044</v>
      </c>
      <c r="L23" s="274">
        <f t="shared" si="0"/>
        <v>99</v>
      </c>
      <c r="M23" s="274">
        <v>50.4</v>
      </c>
      <c r="N23" s="290">
        <v>88.452</v>
      </c>
      <c r="O23" s="149">
        <v>255.18402</v>
      </c>
      <c r="P23" s="149">
        <v>343.63602</v>
      </c>
      <c r="Q23" s="274"/>
      <c r="R23" s="274"/>
    </row>
    <row r="24" ht="16.5" customHeight="1" spans="1:18">
      <c r="A24" s="274" t="s">
        <v>298</v>
      </c>
      <c r="B24" s="274">
        <v>6</v>
      </c>
      <c r="C24" s="276" t="s">
        <v>291</v>
      </c>
      <c r="D24" s="274" t="s">
        <v>299</v>
      </c>
      <c r="E24" s="274" t="s">
        <v>300</v>
      </c>
      <c r="F24" s="274" t="s">
        <v>301</v>
      </c>
      <c r="G24" s="274" t="s">
        <v>302</v>
      </c>
      <c r="H24" s="274" t="s">
        <v>303</v>
      </c>
      <c r="I24" s="274" t="s">
        <v>304</v>
      </c>
      <c r="J24" s="274">
        <v>1339</v>
      </c>
      <c r="K24" s="274">
        <v>1245</v>
      </c>
      <c r="L24" s="274">
        <f t="shared" si="0"/>
        <v>94</v>
      </c>
      <c r="M24" s="274">
        <v>50.4</v>
      </c>
      <c r="N24" s="290">
        <v>79.352</v>
      </c>
      <c r="O24" s="149">
        <v>228.93052</v>
      </c>
      <c r="P24" s="149">
        <v>308.28252</v>
      </c>
      <c r="Q24" s="274"/>
      <c r="R24" s="274"/>
    </row>
    <row r="25" ht="17.25" customHeight="1" spans="10:16">
      <c r="J25" s="291" t="s">
        <v>253</v>
      </c>
      <c r="K25" s="291"/>
      <c r="L25" s="291"/>
      <c r="M25" s="291">
        <f>SUM(M6:M24)</f>
        <v>789.6</v>
      </c>
      <c r="N25" s="292">
        <f t="shared" ref="N25:P25" si="1">SUM(N6:N24)</f>
        <v>923.468</v>
      </c>
      <c r="O25" s="292">
        <f t="shared" si="1"/>
        <v>2664.20518</v>
      </c>
      <c r="P25" s="292">
        <f t="shared" si="1"/>
        <v>3587.67318</v>
      </c>
    </row>
  </sheetData>
  <mergeCells count="17">
    <mergeCell ref="A1:R1"/>
    <mergeCell ref="J3:K3"/>
    <mergeCell ref="A5:B5"/>
    <mergeCell ref="A14:B14"/>
    <mergeCell ref="A16:B16"/>
    <mergeCell ref="A18:B18"/>
    <mergeCell ref="J25:L25"/>
    <mergeCell ref="A3:A4"/>
    <mergeCell ref="B3:B4"/>
    <mergeCell ref="C3:C4"/>
    <mergeCell ref="L3:L4"/>
    <mergeCell ref="N3:N4"/>
    <mergeCell ref="O3:O4"/>
    <mergeCell ref="P3:P4"/>
    <mergeCell ref="Q3:Q4"/>
    <mergeCell ref="R3:R4"/>
    <mergeCell ref="D3:I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1"/>
  <sheetViews>
    <sheetView tabSelected="1" workbookViewId="0">
      <pane ySplit="4" topLeftCell="A6" activePane="bottomLeft" state="frozen"/>
      <selection/>
      <selection pane="bottomLeft" activeCell="S149" sqref="S149"/>
    </sheetView>
  </sheetViews>
  <sheetFormatPr defaultColWidth="9" defaultRowHeight="13.5"/>
  <cols>
    <col min="1" max="1" width="8.25" style="241" customWidth="1"/>
    <col min="2" max="2" width="3.5" style="241" customWidth="1"/>
    <col min="3" max="8" width="6.75" style="241" customWidth="1"/>
    <col min="9" max="11" width="5.125" style="241" customWidth="1"/>
    <col min="12" max="12" width="8.5" style="241" customWidth="1"/>
    <col min="13" max="13" width="9.5" style="241" customWidth="1"/>
    <col min="14" max="15" width="10" style="242" customWidth="1"/>
    <col min="16" max="16" width="12.25" style="241" customWidth="1"/>
    <col min="17" max="17" width="14.375" style="241" customWidth="1"/>
    <col min="18" max="257" width="9" style="241"/>
    <col min="258" max="258" width="7.5" style="241" customWidth="1"/>
    <col min="259" max="259" width="4.25" style="241" customWidth="1"/>
    <col min="260" max="260" width="7.375" style="241" customWidth="1"/>
    <col min="261" max="261" width="8.125" style="241" customWidth="1"/>
    <col min="262" max="262" width="7.875" style="241" customWidth="1"/>
    <col min="263" max="263" width="8" style="241" customWidth="1"/>
    <col min="264" max="264" width="8.375" style="241" customWidth="1"/>
    <col min="265" max="265" width="8.25" style="241" customWidth="1"/>
    <col min="266" max="268" width="5.125" style="241" customWidth="1"/>
    <col min="269" max="271" width="12" style="241" customWidth="1"/>
    <col min="272" max="272" width="12.25" style="241" customWidth="1"/>
    <col min="273" max="273" width="14.375" style="241" customWidth="1"/>
    <col min="274" max="513" width="9" style="241"/>
    <col min="514" max="514" width="7.5" style="241" customWidth="1"/>
    <col min="515" max="515" width="4.25" style="241" customWidth="1"/>
    <col min="516" max="516" width="7.375" style="241" customWidth="1"/>
    <col min="517" max="517" width="8.125" style="241" customWidth="1"/>
    <col min="518" max="518" width="7.875" style="241" customWidth="1"/>
    <col min="519" max="519" width="8" style="241" customWidth="1"/>
    <col min="520" max="520" width="8.375" style="241" customWidth="1"/>
    <col min="521" max="521" width="8.25" style="241" customWidth="1"/>
    <col min="522" max="524" width="5.125" style="241" customWidth="1"/>
    <col min="525" max="527" width="12" style="241" customWidth="1"/>
    <col min="528" max="528" width="12.25" style="241" customWidth="1"/>
    <col min="529" max="529" width="14.375" style="241" customWidth="1"/>
    <col min="530" max="769" width="9" style="241"/>
    <col min="770" max="770" width="7.5" style="241" customWidth="1"/>
    <col min="771" max="771" width="4.25" style="241" customWidth="1"/>
    <col min="772" max="772" width="7.375" style="241" customWidth="1"/>
    <col min="773" max="773" width="8.125" style="241" customWidth="1"/>
    <col min="774" max="774" width="7.875" style="241" customWidth="1"/>
    <col min="775" max="775" width="8" style="241" customWidth="1"/>
    <col min="776" max="776" width="8.375" style="241" customWidth="1"/>
    <col min="777" max="777" width="8.25" style="241" customWidth="1"/>
    <col min="778" max="780" width="5.125" style="241" customWidth="1"/>
    <col min="781" max="783" width="12" style="241" customWidth="1"/>
    <col min="784" max="784" width="12.25" style="241" customWidth="1"/>
    <col min="785" max="785" width="14.375" style="241" customWidth="1"/>
    <col min="786" max="1025" width="9" style="241"/>
    <col min="1026" max="1026" width="7.5" style="241" customWidth="1"/>
    <col min="1027" max="1027" width="4.25" style="241" customWidth="1"/>
    <col min="1028" max="1028" width="7.375" style="241" customWidth="1"/>
    <col min="1029" max="1029" width="8.125" style="241" customWidth="1"/>
    <col min="1030" max="1030" width="7.875" style="241" customWidth="1"/>
    <col min="1031" max="1031" width="8" style="241" customWidth="1"/>
    <col min="1032" max="1032" width="8.375" style="241" customWidth="1"/>
    <col min="1033" max="1033" width="8.25" style="241" customWidth="1"/>
    <col min="1034" max="1036" width="5.125" style="241" customWidth="1"/>
    <col min="1037" max="1039" width="12" style="241" customWidth="1"/>
    <col min="1040" max="1040" width="12.25" style="241" customWidth="1"/>
    <col min="1041" max="1041" width="14.375" style="241" customWidth="1"/>
    <col min="1042" max="1281" width="9" style="241"/>
    <col min="1282" max="1282" width="7.5" style="241" customWidth="1"/>
    <col min="1283" max="1283" width="4.25" style="241" customWidth="1"/>
    <col min="1284" max="1284" width="7.375" style="241" customWidth="1"/>
    <col min="1285" max="1285" width="8.125" style="241" customWidth="1"/>
    <col min="1286" max="1286" width="7.875" style="241" customWidth="1"/>
    <col min="1287" max="1287" width="8" style="241" customWidth="1"/>
    <col min="1288" max="1288" width="8.375" style="241" customWidth="1"/>
    <col min="1289" max="1289" width="8.25" style="241" customWidth="1"/>
    <col min="1290" max="1292" width="5.125" style="241" customWidth="1"/>
    <col min="1293" max="1295" width="12" style="241" customWidth="1"/>
    <col min="1296" max="1296" width="12.25" style="241" customWidth="1"/>
    <col min="1297" max="1297" width="14.375" style="241" customWidth="1"/>
    <col min="1298" max="1537" width="9" style="241"/>
    <col min="1538" max="1538" width="7.5" style="241" customWidth="1"/>
    <col min="1539" max="1539" width="4.25" style="241" customWidth="1"/>
    <col min="1540" max="1540" width="7.375" style="241" customWidth="1"/>
    <col min="1541" max="1541" width="8.125" style="241" customWidth="1"/>
    <col min="1542" max="1542" width="7.875" style="241" customWidth="1"/>
    <col min="1543" max="1543" width="8" style="241" customWidth="1"/>
    <col min="1544" max="1544" width="8.375" style="241" customWidth="1"/>
    <col min="1545" max="1545" width="8.25" style="241" customWidth="1"/>
    <col min="1546" max="1548" width="5.125" style="241" customWidth="1"/>
    <col min="1549" max="1551" width="12" style="241" customWidth="1"/>
    <col min="1552" max="1552" width="12.25" style="241" customWidth="1"/>
    <col min="1553" max="1553" width="14.375" style="241" customWidth="1"/>
    <col min="1554" max="1793" width="9" style="241"/>
    <col min="1794" max="1794" width="7.5" style="241" customWidth="1"/>
    <col min="1795" max="1795" width="4.25" style="241" customWidth="1"/>
    <col min="1796" max="1796" width="7.375" style="241" customWidth="1"/>
    <col min="1797" max="1797" width="8.125" style="241" customWidth="1"/>
    <col min="1798" max="1798" width="7.875" style="241" customWidth="1"/>
    <col min="1799" max="1799" width="8" style="241" customWidth="1"/>
    <col min="1800" max="1800" width="8.375" style="241" customWidth="1"/>
    <col min="1801" max="1801" width="8.25" style="241" customWidth="1"/>
    <col min="1802" max="1804" width="5.125" style="241" customWidth="1"/>
    <col min="1805" max="1807" width="12" style="241" customWidth="1"/>
    <col min="1808" max="1808" width="12.25" style="241" customWidth="1"/>
    <col min="1809" max="1809" width="14.375" style="241" customWidth="1"/>
    <col min="1810" max="2049" width="9" style="241"/>
    <col min="2050" max="2050" width="7.5" style="241" customWidth="1"/>
    <col min="2051" max="2051" width="4.25" style="241" customWidth="1"/>
    <col min="2052" max="2052" width="7.375" style="241" customWidth="1"/>
    <col min="2053" max="2053" width="8.125" style="241" customWidth="1"/>
    <col min="2054" max="2054" width="7.875" style="241" customWidth="1"/>
    <col min="2055" max="2055" width="8" style="241" customWidth="1"/>
    <col min="2056" max="2056" width="8.375" style="241" customWidth="1"/>
    <col min="2057" max="2057" width="8.25" style="241" customWidth="1"/>
    <col min="2058" max="2060" width="5.125" style="241" customWidth="1"/>
    <col min="2061" max="2063" width="12" style="241" customWidth="1"/>
    <col min="2064" max="2064" width="12.25" style="241" customWidth="1"/>
    <col min="2065" max="2065" width="14.375" style="241" customWidth="1"/>
    <col min="2066" max="2305" width="9" style="241"/>
    <col min="2306" max="2306" width="7.5" style="241" customWidth="1"/>
    <col min="2307" max="2307" width="4.25" style="241" customWidth="1"/>
    <col min="2308" max="2308" width="7.375" style="241" customWidth="1"/>
    <col min="2309" max="2309" width="8.125" style="241" customWidth="1"/>
    <col min="2310" max="2310" width="7.875" style="241" customWidth="1"/>
    <col min="2311" max="2311" width="8" style="241" customWidth="1"/>
    <col min="2312" max="2312" width="8.375" style="241" customWidth="1"/>
    <col min="2313" max="2313" width="8.25" style="241" customWidth="1"/>
    <col min="2314" max="2316" width="5.125" style="241" customWidth="1"/>
    <col min="2317" max="2319" width="12" style="241" customWidth="1"/>
    <col min="2320" max="2320" width="12.25" style="241" customWidth="1"/>
    <col min="2321" max="2321" width="14.375" style="241" customWidth="1"/>
    <col min="2322" max="2561" width="9" style="241"/>
    <col min="2562" max="2562" width="7.5" style="241" customWidth="1"/>
    <col min="2563" max="2563" width="4.25" style="241" customWidth="1"/>
    <col min="2564" max="2564" width="7.375" style="241" customWidth="1"/>
    <col min="2565" max="2565" width="8.125" style="241" customWidth="1"/>
    <col min="2566" max="2566" width="7.875" style="241" customWidth="1"/>
    <col min="2567" max="2567" width="8" style="241" customWidth="1"/>
    <col min="2568" max="2568" width="8.375" style="241" customWidth="1"/>
    <col min="2569" max="2569" width="8.25" style="241" customWidth="1"/>
    <col min="2570" max="2572" width="5.125" style="241" customWidth="1"/>
    <col min="2573" max="2575" width="12" style="241" customWidth="1"/>
    <col min="2576" max="2576" width="12.25" style="241" customWidth="1"/>
    <col min="2577" max="2577" width="14.375" style="241" customWidth="1"/>
    <col min="2578" max="2817" width="9" style="241"/>
    <col min="2818" max="2818" width="7.5" style="241" customWidth="1"/>
    <col min="2819" max="2819" width="4.25" style="241" customWidth="1"/>
    <col min="2820" max="2820" width="7.375" style="241" customWidth="1"/>
    <col min="2821" max="2821" width="8.125" style="241" customWidth="1"/>
    <col min="2822" max="2822" width="7.875" style="241" customWidth="1"/>
    <col min="2823" max="2823" width="8" style="241" customWidth="1"/>
    <col min="2824" max="2824" width="8.375" style="241" customWidth="1"/>
    <col min="2825" max="2825" width="8.25" style="241" customWidth="1"/>
    <col min="2826" max="2828" width="5.125" style="241" customWidth="1"/>
    <col min="2829" max="2831" width="12" style="241" customWidth="1"/>
    <col min="2832" max="2832" width="12.25" style="241" customWidth="1"/>
    <col min="2833" max="2833" width="14.375" style="241" customWidth="1"/>
    <col min="2834" max="3073" width="9" style="241"/>
    <col min="3074" max="3074" width="7.5" style="241" customWidth="1"/>
    <col min="3075" max="3075" width="4.25" style="241" customWidth="1"/>
    <col min="3076" max="3076" width="7.375" style="241" customWidth="1"/>
    <col min="3077" max="3077" width="8.125" style="241" customWidth="1"/>
    <col min="3078" max="3078" width="7.875" style="241" customWidth="1"/>
    <col min="3079" max="3079" width="8" style="241" customWidth="1"/>
    <col min="3080" max="3080" width="8.375" style="241" customWidth="1"/>
    <col min="3081" max="3081" width="8.25" style="241" customWidth="1"/>
    <col min="3082" max="3084" width="5.125" style="241" customWidth="1"/>
    <col min="3085" max="3087" width="12" style="241" customWidth="1"/>
    <col min="3088" max="3088" width="12.25" style="241" customWidth="1"/>
    <col min="3089" max="3089" width="14.375" style="241" customWidth="1"/>
    <col min="3090" max="3329" width="9" style="241"/>
    <col min="3330" max="3330" width="7.5" style="241" customWidth="1"/>
    <col min="3331" max="3331" width="4.25" style="241" customWidth="1"/>
    <col min="3332" max="3332" width="7.375" style="241" customWidth="1"/>
    <col min="3333" max="3333" width="8.125" style="241" customWidth="1"/>
    <col min="3334" max="3334" width="7.875" style="241" customWidth="1"/>
    <col min="3335" max="3335" width="8" style="241" customWidth="1"/>
    <col min="3336" max="3336" width="8.375" style="241" customWidth="1"/>
    <col min="3337" max="3337" width="8.25" style="241" customWidth="1"/>
    <col min="3338" max="3340" width="5.125" style="241" customWidth="1"/>
    <col min="3341" max="3343" width="12" style="241" customWidth="1"/>
    <col min="3344" max="3344" width="12.25" style="241" customWidth="1"/>
    <col min="3345" max="3345" width="14.375" style="241" customWidth="1"/>
    <col min="3346" max="3585" width="9" style="241"/>
    <col min="3586" max="3586" width="7.5" style="241" customWidth="1"/>
    <col min="3587" max="3587" width="4.25" style="241" customWidth="1"/>
    <col min="3588" max="3588" width="7.375" style="241" customWidth="1"/>
    <col min="3589" max="3589" width="8.125" style="241" customWidth="1"/>
    <col min="3590" max="3590" width="7.875" style="241" customWidth="1"/>
    <col min="3591" max="3591" width="8" style="241" customWidth="1"/>
    <col min="3592" max="3592" width="8.375" style="241" customWidth="1"/>
    <col min="3593" max="3593" width="8.25" style="241" customWidth="1"/>
    <col min="3594" max="3596" width="5.125" style="241" customWidth="1"/>
    <col min="3597" max="3599" width="12" style="241" customWidth="1"/>
    <col min="3600" max="3600" width="12.25" style="241" customWidth="1"/>
    <col min="3601" max="3601" width="14.375" style="241" customWidth="1"/>
    <col min="3602" max="3841" width="9" style="241"/>
    <col min="3842" max="3842" width="7.5" style="241" customWidth="1"/>
    <col min="3843" max="3843" width="4.25" style="241" customWidth="1"/>
    <col min="3844" max="3844" width="7.375" style="241" customWidth="1"/>
    <col min="3845" max="3845" width="8.125" style="241" customWidth="1"/>
    <col min="3846" max="3846" width="7.875" style="241" customWidth="1"/>
    <col min="3847" max="3847" width="8" style="241" customWidth="1"/>
    <col min="3848" max="3848" width="8.375" style="241" customWidth="1"/>
    <col min="3849" max="3849" width="8.25" style="241" customWidth="1"/>
    <col min="3850" max="3852" width="5.125" style="241" customWidth="1"/>
    <col min="3853" max="3855" width="12" style="241" customWidth="1"/>
    <col min="3856" max="3856" width="12.25" style="241" customWidth="1"/>
    <col min="3857" max="3857" width="14.375" style="241" customWidth="1"/>
    <col min="3858" max="4097" width="9" style="241"/>
    <col min="4098" max="4098" width="7.5" style="241" customWidth="1"/>
    <col min="4099" max="4099" width="4.25" style="241" customWidth="1"/>
    <col min="4100" max="4100" width="7.375" style="241" customWidth="1"/>
    <col min="4101" max="4101" width="8.125" style="241" customWidth="1"/>
    <col min="4102" max="4102" width="7.875" style="241" customWidth="1"/>
    <col min="4103" max="4103" width="8" style="241" customWidth="1"/>
    <col min="4104" max="4104" width="8.375" style="241" customWidth="1"/>
    <col min="4105" max="4105" width="8.25" style="241" customWidth="1"/>
    <col min="4106" max="4108" width="5.125" style="241" customWidth="1"/>
    <col min="4109" max="4111" width="12" style="241" customWidth="1"/>
    <col min="4112" max="4112" width="12.25" style="241" customWidth="1"/>
    <col min="4113" max="4113" width="14.375" style="241" customWidth="1"/>
    <col min="4114" max="4353" width="9" style="241"/>
    <col min="4354" max="4354" width="7.5" style="241" customWidth="1"/>
    <col min="4355" max="4355" width="4.25" style="241" customWidth="1"/>
    <col min="4356" max="4356" width="7.375" style="241" customWidth="1"/>
    <col min="4357" max="4357" width="8.125" style="241" customWidth="1"/>
    <col min="4358" max="4358" width="7.875" style="241" customWidth="1"/>
    <col min="4359" max="4359" width="8" style="241" customWidth="1"/>
    <col min="4360" max="4360" width="8.375" style="241" customWidth="1"/>
    <col min="4361" max="4361" width="8.25" style="241" customWidth="1"/>
    <col min="4362" max="4364" width="5.125" style="241" customWidth="1"/>
    <col min="4365" max="4367" width="12" style="241" customWidth="1"/>
    <col min="4368" max="4368" width="12.25" style="241" customWidth="1"/>
    <col min="4369" max="4369" width="14.375" style="241" customWidth="1"/>
    <col min="4370" max="4609" width="9" style="241"/>
    <col min="4610" max="4610" width="7.5" style="241" customWidth="1"/>
    <col min="4611" max="4611" width="4.25" style="241" customWidth="1"/>
    <col min="4612" max="4612" width="7.375" style="241" customWidth="1"/>
    <col min="4613" max="4613" width="8.125" style="241" customWidth="1"/>
    <col min="4614" max="4614" width="7.875" style="241" customWidth="1"/>
    <col min="4615" max="4615" width="8" style="241" customWidth="1"/>
    <col min="4616" max="4616" width="8.375" style="241" customWidth="1"/>
    <col min="4617" max="4617" width="8.25" style="241" customWidth="1"/>
    <col min="4618" max="4620" width="5.125" style="241" customWidth="1"/>
    <col min="4621" max="4623" width="12" style="241" customWidth="1"/>
    <col min="4624" max="4624" width="12.25" style="241" customWidth="1"/>
    <col min="4625" max="4625" width="14.375" style="241" customWidth="1"/>
    <col min="4626" max="4865" width="9" style="241"/>
    <col min="4866" max="4866" width="7.5" style="241" customWidth="1"/>
    <col min="4867" max="4867" width="4.25" style="241" customWidth="1"/>
    <col min="4868" max="4868" width="7.375" style="241" customWidth="1"/>
    <col min="4869" max="4869" width="8.125" style="241" customWidth="1"/>
    <col min="4870" max="4870" width="7.875" style="241" customWidth="1"/>
    <col min="4871" max="4871" width="8" style="241" customWidth="1"/>
    <col min="4872" max="4872" width="8.375" style="241" customWidth="1"/>
    <col min="4873" max="4873" width="8.25" style="241" customWidth="1"/>
    <col min="4874" max="4876" width="5.125" style="241" customWidth="1"/>
    <col min="4877" max="4879" width="12" style="241" customWidth="1"/>
    <col min="4880" max="4880" width="12.25" style="241" customWidth="1"/>
    <col min="4881" max="4881" width="14.375" style="241" customWidth="1"/>
    <col min="4882" max="5121" width="9" style="241"/>
    <col min="5122" max="5122" width="7.5" style="241" customWidth="1"/>
    <col min="5123" max="5123" width="4.25" style="241" customWidth="1"/>
    <col min="5124" max="5124" width="7.375" style="241" customWidth="1"/>
    <col min="5125" max="5125" width="8.125" style="241" customWidth="1"/>
    <col min="5126" max="5126" width="7.875" style="241" customWidth="1"/>
    <col min="5127" max="5127" width="8" style="241" customWidth="1"/>
    <col min="5128" max="5128" width="8.375" style="241" customWidth="1"/>
    <col min="5129" max="5129" width="8.25" style="241" customWidth="1"/>
    <col min="5130" max="5132" width="5.125" style="241" customWidth="1"/>
    <col min="5133" max="5135" width="12" style="241" customWidth="1"/>
    <col min="5136" max="5136" width="12.25" style="241" customWidth="1"/>
    <col min="5137" max="5137" width="14.375" style="241" customWidth="1"/>
    <col min="5138" max="5377" width="9" style="241"/>
    <col min="5378" max="5378" width="7.5" style="241" customWidth="1"/>
    <col min="5379" max="5379" width="4.25" style="241" customWidth="1"/>
    <col min="5380" max="5380" width="7.375" style="241" customWidth="1"/>
    <col min="5381" max="5381" width="8.125" style="241" customWidth="1"/>
    <col min="5382" max="5382" width="7.875" style="241" customWidth="1"/>
    <col min="5383" max="5383" width="8" style="241" customWidth="1"/>
    <col min="5384" max="5384" width="8.375" style="241" customWidth="1"/>
    <col min="5385" max="5385" width="8.25" style="241" customWidth="1"/>
    <col min="5386" max="5388" width="5.125" style="241" customWidth="1"/>
    <col min="5389" max="5391" width="12" style="241" customWidth="1"/>
    <col min="5392" max="5392" width="12.25" style="241" customWidth="1"/>
    <col min="5393" max="5393" width="14.375" style="241" customWidth="1"/>
    <col min="5394" max="5633" width="9" style="241"/>
    <col min="5634" max="5634" width="7.5" style="241" customWidth="1"/>
    <col min="5635" max="5635" width="4.25" style="241" customWidth="1"/>
    <col min="5636" max="5636" width="7.375" style="241" customWidth="1"/>
    <col min="5637" max="5637" width="8.125" style="241" customWidth="1"/>
    <col min="5638" max="5638" width="7.875" style="241" customWidth="1"/>
    <col min="5639" max="5639" width="8" style="241" customWidth="1"/>
    <col min="5640" max="5640" width="8.375" style="241" customWidth="1"/>
    <col min="5641" max="5641" width="8.25" style="241" customWidth="1"/>
    <col min="5642" max="5644" width="5.125" style="241" customWidth="1"/>
    <col min="5645" max="5647" width="12" style="241" customWidth="1"/>
    <col min="5648" max="5648" width="12.25" style="241" customWidth="1"/>
    <col min="5649" max="5649" width="14.375" style="241" customWidth="1"/>
    <col min="5650" max="5889" width="9" style="241"/>
    <col min="5890" max="5890" width="7.5" style="241" customWidth="1"/>
    <col min="5891" max="5891" width="4.25" style="241" customWidth="1"/>
    <col min="5892" max="5892" width="7.375" style="241" customWidth="1"/>
    <col min="5893" max="5893" width="8.125" style="241" customWidth="1"/>
    <col min="5894" max="5894" width="7.875" style="241" customWidth="1"/>
    <col min="5895" max="5895" width="8" style="241" customWidth="1"/>
    <col min="5896" max="5896" width="8.375" style="241" customWidth="1"/>
    <col min="5897" max="5897" width="8.25" style="241" customWidth="1"/>
    <col min="5898" max="5900" width="5.125" style="241" customWidth="1"/>
    <col min="5901" max="5903" width="12" style="241" customWidth="1"/>
    <col min="5904" max="5904" width="12.25" style="241" customWidth="1"/>
    <col min="5905" max="5905" width="14.375" style="241" customWidth="1"/>
    <col min="5906" max="6145" width="9" style="241"/>
    <col min="6146" max="6146" width="7.5" style="241" customWidth="1"/>
    <col min="6147" max="6147" width="4.25" style="241" customWidth="1"/>
    <col min="6148" max="6148" width="7.375" style="241" customWidth="1"/>
    <col min="6149" max="6149" width="8.125" style="241" customWidth="1"/>
    <col min="6150" max="6150" width="7.875" style="241" customWidth="1"/>
    <col min="6151" max="6151" width="8" style="241" customWidth="1"/>
    <col min="6152" max="6152" width="8.375" style="241" customWidth="1"/>
    <col min="6153" max="6153" width="8.25" style="241" customWidth="1"/>
    <col min="6154" max="6156" width="5.125" style="241" customWidth="1"/>
    <col min="6157" max="6159" width="12" style="241" customWidth="1"/>
    <col min="6160" max="6160" width="12.25" style="241" customWidth="1"/>
    <col min="6161" max="6161" width="14.375" style="241" customWidth="1"/>
    <col min="6162" max="6401" width="9" style="241"/>
    <col min="6402" max="6402" width="7.5" style="241" customWidth="1"/>
    <col min="6403" max="6403" width="4.25" style="241" customWidth="1"/>
    <col min="6404" max="6404" width="7.375" style="241" customWidth="1"/>
    <col min="6405" max="6405" width="8.125" style="241" customWidth="1"/>
    <col min="6406" max="6406" width="7.875" style="241" customWidth="1"/>
    <col min="6407" max="6407" width="8" style="241" customWidth="1"/>
    <col min="6408" max="6408" width="8.375" style="241" customWidth="1"/>
    <col min="6409" max="6409" width="8.25" style="241" customWidth="1"/>
    <col min="6410" max="6412" width="5.125" style="241" customWidth="1"/>
    <col min="6413" max="6415" width="12" style="241" customWidth="1"/>
    <col min="6416" max="6416" width="12.25" style="241" customWidth="1"/>
    <col min="6417" max="6417" width="14.375" style="241" customWidth="1"/>
    <col min="6418" max="6657" width="9" style="241"/>
    <col min="6658" max="6658" width="7.5" style="241" customWidth="1"/>
    <col min="6659" max="6659" width="4.25" style="241" customWidth="1"/>
    <col min="6660" max="6660" width="7.375" style="241" customWidth="1"/>
    <col min="6661" max="6661" width="8.125" style="241" customWidth="1"/>
    <col min="6662" max="6662" width="7.875" style="241" customWidth="1"/>
    <col min="6663" max="6663" width="8" style="241" customWidth="1"/>
    <col min="6664" max="6664" width="8.375" style="241" customWidth="1"/>
    <col min="6665" max="6665" width="8.25" style="241" customWidth="1"/>
    <col min="6666" max="6668" width="5.125" style="241" customWidth="1"/>
    <col min="6669" max="6671" width="12" style="241" customWidth="1"/>
    <col min="6672" max="6672" width="12.25" style="241" customWidth="1"/>
    <col min="6673" max="6673" width="14.375" style="241" customWidth="1"/>
    <col min="6674" max="6913" width="9" style="241"/>
    <col min="6914" max="6914" width="7.5" style="241" customWidth="1"/>
    <col min="6915" max="6915" width="4.25" style="241" customWidth="1"/>
    <col min="6916" max="6916" width="7.375" style="241" customWidth="1"/>
    <col min="6917" max="6917" width="8.125" style="241" customWidth="1"/>
    <col min="6918" max="6918" width="7.875" style="241" customWidth="1"/>
    <col min="6919" max="6919" width="8" style="241" customWidth="1"/>
    <col min="6920" max="6920" width="8.375" style="241" customWidth="1"/>
    <col min="6921" max="6921" width="8.25" style="241" customWidth="1"/>
    <col min="6922" max="6924" width="5.125" style="241" customWidth="1"/>
    <col min="6925" max="6927" width="12" style="241" customWidth="1"/>
    <col min="6928" max="6928" width="12.25" style="241" customWidth="1"/>
    <col min="6929" max="6929" width="14.375" style="241" customWidth="1"/>
    <col min="6930" max="7169" width="9" style="241"/>
    <col min="7170" max="7170" width="7.5" style="241" customWidth="1"/>
    <col min="7171" max="7171" width="4.25" style="241" customWidth="1"/>
    <col min="7172" max="7172" width="7.375" style="241" customWidth="1"/>
    <col min="7173" max="7173" width="8.125" style="241" customWidth="1"/>
    <col min="7174" max="7174" width="7.875" style="241" customWidth="1"/>
    <col min="7175" max="7175" width="8" style="241" customWidth="1"/>
    <col min="7176" max="7176" width="8.375" style="241" customWidth="1"/>
    <col min="7177" max="7177" width="8.25" style="241" customWidth="1"/>
    <col min="7178" max="7180" width="5.125" style="241" customWidth="1"/>
    <col min="7181" max="7183" width="12" style="241" customWidth="1"/>
    <col min="7184" max="7184" width="12.25" style="241" customWidth="1"/>
    <col min="7185" max="7185" width="14.375" style="241" customWidth="1"/>
    <col min="7186" max="7425" width="9" style="241"/>
    <col min="7426" max="7426" width="7.5" style="241" customWidth="1"/>
    <col min="7427" max="7427" width="4.25" style="241" customWidth="1"/>
    <col min="7428" max="7428" width="7.375" style="241" customWidth="1"/>
    <col min="7429" max="7429" width="8.125" style="241" customWidth="1"/>
    <col min="7430" max="7430" width="7.875" style="241" customWidth="1"/>
    <col min="7431" max="7431" width="8" style="241" customWidth="1"/>
    <col min="7432" max="7432" width="8.375" style="241" customWidth="1"/>
    <col min="7433" max="7433" width="8.25" style="241" customWidth="1"/>
    <col min="7434" max="7436" width="5.125" style="241" customWidth="1"/>
    <col min="7437" max="7439" width="12" style="241" customWidth="1"/>
    <col min="7440" max="7440" width="12.25" style="241" customWidth="1"/>
    <col min="7441" max="7441" width="14.375" style="241" customWidth="1"/>
    <col min="7442" max="7681" width="9" style="241"/>
    <col min="7682" max="7682" width="7.5" style="241" customWidth="1"/>
    <col min="7683" max="7683" width="4.25" style="241" customWidth="1"/>
    <col min="7684" max="7684" width="7.375" style="241" customWidth="1"/>
    <col min="7685" max="7685" width="8.125" style="241" customWidth="1"/>
    <col min="7686" max="7686" width="7.875" style="241" customWidth="1"/>
    <col min="7687" max="7687" width="8" style="241" customWidth="1"/>
    <col min="7688" max="7688" width="8.375" style="241" customWidth="1"/>
    <col min="7689" max="7689" width="8.25" style="241" customWidth="1"/>
    <col min="7690" max="7692" width="5.125" style="241" customWidth="1"/>
    <col min="7693" max="7695" width="12" style="241" customWidth="1"/>
    <col min="7696" max="7696" width="12.25" style="241" customWidth="1"/>
    <col min="7697" max="7697" width="14.375" style="241" customWidth="1"/>
    <col min="7698" max="7937" width="9" style="241"/>
    <col min="7938" max="7938" width="7.5" style="241" customWidth="1"/>
    <col min="7939" max="7939" width="4.25" style="241" customWidth="1"/>
    <col min="7940" max="7940" width="7.375" style="241" customWidth="1"/>
    <col min="7941" max="7941" width="8.125" style="241" customWidth="1"/>
    <col min="7942" max="7942" width="7.875" style="241" customWidth="1"/>
    <col min="7943" max="7943" width="8" style="241" customWidth="1"/>
    <col min="7944" max="7944" width="8.375" style="241" customWidth="1"/>
    <col min="7945" max="7945" width="8.25" style="241" customWidth="1"/>
    <col min="7946" max="7948" width="5.125" style="241" customWidth="1"/>
    <col min="7949" max="7951" width="12" style="241" customWidth="1"/>
    <col min="7952" max="7952" width="12.25" style="241" customWidth="1"/>
    <col min="7953" max="7953" width="14.375" style="241" customWidth="1"/>
    <col min="7954" max="8193" width="9" style="241"/>
    <col min="8194" max="8194" width="7.5" style="241" customWidth="1"/>
    <col min="8195" max="8195" width="4.25" style="241" customWidth="1"/>
    <col min="8196" max="8196" width="7.375" style="241" customWidth="1"/>
    <col min="8197" max="8197" width="8.125" style="241" customWidth="1"/>
    <col min="8198" max="8198" width="7.875" style="241" customWidth="1"/>
    <col min="8199" max="8199" width="8" style="241" customWidth="1"/>
    <col min="8200" max="8200" width="8.375" style="241" customWidth="1"/>
    <col min="8201" max="8201" width="8.25" style="241" customWidth="1"/>
    <col min="8202" max="8204" width="5.125" style="241" customWidth="1"/>
    <col min="8205" max="8207" width="12" style="241" customWidth="1"/>
    <col min="8208" max="8208" width="12.25" style="241" customWidth="1"/>
    <col min="8209" max="8209" width="14.375" style="241" customWidth="1"/>
    <col min="8210" max="8449" width="9" style="241"/>
    <col min="8450" max="8450" width="7.5" style="241" customWidth="1"/>
    <col min="8451" max="8451" width="4.25" style="241" customWidth="1"/>
    <col min="8452" max="8452" width="7.375" style="241" customWidth="1"/>
    <col min="8453" max="8453" width="8.125" style="241" customWidth="1"/>
    <col min="8454" max="8454" width="7.875" style="241" customWidth="1"/>
    <col min="8455" max="8455" width="8" style="241" customWidth="1"/>
    <col min="8456" max="8456" width="8.375" style="241" customWidth="1"/>
    <col min="8457" max="8457" width="8.25" style="241" customWidth="1"/>
    <col min="8458" max="8460" width="5.125" style="241" customWidth="1"/>
    <col min="8461" max="8463" width="12" style="241" customWidth="1"/>
    <col min="8464" max="8464" width="12.25" style="241" customWidth="1"/>
    <col min="8465" max="8465" width="14.375" style="241" customWidth="1"/>
    <col min="8466" max="8705" width="9" style="241"/>
    <col min="8706" max="8706" width="7.5" style="241" customWidth="1"/>
    <col min="8707" max="8707" width="4.25" style="241" customWidth="1"/>
    <col min="8708" max="8708" width="7.375" style="241" customWidth="1"/>
    <col min="8709" max="8709" width="8.125" style="241" customWidth="1"/>
    <col min="8710" max="8710" width="7.875" style="241" customWidth="1"/>
    <col min="8711" max="8711" width="8" style="241" customWidth="1"/>
    <col min="8712" max="8712" width="8.375" style="241" customWidth="1"/>
    <col min="8713" max="8713" width="8.25" style="241" customWidth="1"/>
    <col min="8714" max="8716" width="5.125" style="241" customWidth="1"/>
    <col min="8717" max="8719" width="12" style="241" customWidth="1"/>
    <col min="8720" max="8720" width="12.25" style="241" customWidth="1"/>
    <col min="8721" max="8721" width="14.375" style="241" customWidth="1"/>
    <col min="8722" max="8961" width="9" style="241"/>
    <col min="8962" max="8962" width="7.5" style="241" customWidth="1"/>
    <col min="8963" max="8963" width="4.25" style="241" customWidth="1"/>
    <col min="8964" max="8964" width="7.375" style="241" customWidth="1"/>
    <col min="8965" max="8965" width="8.125" style="241" customWidth="1"/>
    <col min="8966" max="8966" width="7.875" style="241" customWidth="1"/>
    <col min="8967" max="8967" width="8" style="241" customWidth="1"/>
    <col min="8968" max="8968" width="8.375" style="241" customWidth="1"/>
    <col min="8969" max="8969" width="8.25" style="241" customWidth="1"/>
    <col min="8970" max="8972" width="5.125" style="241" customWidth="1"/>
    <col min="8973" max="8975" width="12" style="241" customWidth="1"/>
    <col min="8976" max="8976" width="12.25" style="241" customWidth="1"/>
    <col min="8977" max="8977" width="14.375" style="241" customWidth="1"/>
    <col min="8978" max="9217" width="9" style="241"/>
    <col min="9218" max="9218" width="7.5" style="241" customWidth="1"/>
    <col min="9219" max="9219" width="4.25" style="241" customWidth="1"/>
    <col min="9220" max="9220" width="7.375" style="241" customWidth="1"/>
    <col min="9221" max="9221" width="8.125" style="241" customWidth="1"/>
    <col min="9222" max="9222" width="7.875" style="241" customWidth="1"/>
    <col min="9223" max="9223" width="8" style="241" customWidth="1"/>
    <col min="9224" max="9224" width="8.375" style="241" customWidth="1"/>
    <col min="9225" max="9225" width="8.25" style="241" customWidth="1"/>
    <col min="9226" max="9228" width="5.125" style="241" customWidth="1"/>
    <col min="9229" max="9231" width="12" style="241" customWidth="1"/>
    <col min="9232" max="9232" width="12.25" style="241" customWidth="1"/>
    <col min="9233" max="9233" width="14.375" style="241" customWidth="1"/>
    <col min="9234" max="9473" width="9" style="241"/>
    <col min="9474" max="9474" width="7.5" style="241" customWidth="1"/>
    <col min="9475" max="9475" width="4.25" style="241" customWidth="1"/>
    <col min="9476" max="9476" width="7.375" style="241" customWidth="1"/>
    <col min="9477" max="9477" width="8.125" style="241" customWidth="1"/>
    <col min="9478" max="9478" width="7.875" style="241" customWidth="1"/>
    <col min="9479" max="9479" width="8" style="241" customWidth="1"/>
    <col min="9480" max="9480" width="8.375" style="241" customWidth="1"/>
    <col min="9481" max="9481" width="8.25" style="241" customWidth="1"/>
    <col min="9482" max="9484" width="5.125" style="241" customWidth="1"/>
    <col min="9485" max="9487" width="12" style="241" customWidth="1"/>
    <col min="9488" max="9488" width="12.25" style="241" customWidth="1"/>
    <col min="9489" max="9489" width="14.375" style="241" customWidth="1"/>
    <col min="9490" max="9729" width="9" style="241"/>
    <col min="9730" max="9730" width="7.5" style="241" customWidth="1"/>
    <col min="9731" max="9731" width="4.25" style="241" customWidth="1"/>
    <col min="9732" max="9732" width="7.375" style="241" customWidth="1"/>
    <col min="9733" max="9733" width="8.125" style="241" customWidth="1"/>
    <col min="9734" max="9734" width="7.875" style="241" customWidth="1"/>
    <col min="9735" max="9735" width="8" style="241" customWidth="1"/>
    <col min="9736" max="9736" width="8.375" style="241" customWidth="1"/>
    <col min="9737" max="9737" width="8.25" style="241" customWidth="1"/>
    <col min="9738" max="9740" width="5.125" style="241" customWidth="1"/>
    <col min="9741" max="9743" width="12" style="241" customWidth="1"/>
    <col min="9744" max="9744" width="12.25" style="241" customWidth="1"/>
    <col min="9745" max="9745" width="14.375" style="241" customWidth="1"/>
    <col min="9746" max="9985" width="9" style="241"/>
    <col min="9986" max="9986" width="7.5" style="241" customWidth="1"/>
    <col min="9987" max="9987" width="4.25" style="241" customWidth="1"/>
    <col min="9988" max="9988" width="7.375" style="241" customWidth="1"/>
    <col min="9989" max="9989" width="8.125" style="241" customWidth="1"/>
    <col min="9990" max="9990" width="7.875" style="241" customWidth="1"/>
    <col min="9991" max="9991" width="8" style="241" customWidth="1"/>
    <col min="9992" max="9992" width="8.375" style="241" customWidth="1"/>
    <col min="9993" max="9993" width="8.25" style="241" customWidth="1"/>
    <col min="9994" max="9996" width="5.125" style="241" customWidth="1"/>
    <col min="9997" max="9999" width="12" style="241" customWidth="1"/>
    <col min="10000" max="10000" width="12.25" style="241" customWidth="1"/>
    <col min="10001" max="10001" width="14.375" style="241" customWidth="1"/>
    <col min="10002" max="10241" width="9" style="241"/>
    <col min="10242" max="10242" width="7.5" style="241" customWidth="1"/>
    <col min="10243" max="10243" width="4.25" style="241" customWidth="1"/>
    <col min="10244" max="10244" width="7.375" style="241" customWidth="1"/>
    <col min="10245" max="10245" width="8.125" style="241" customWidth="1"/>
    <col min="10246" max="10246" width="7.875" style="241" customWidth="1"/>
    <col min="10247" max="10247" width="8" style="241" customWidth="1"/>
    <col min="10248" max="10248" width="8.375" style="241" customWidth="1"/>
    <col min="10249" max="10249" width="8.25" style="241" customWidth="1"/>
    <col min="10250" max="10252" width="5.125" style="241" customWidth="1"/>
    <col min="10253" max="10255" width="12" style="241" customWidth="1"/>
    <col min="10256" max="10256" width="12.25" style="241" customWidth="1"/>
    <col min="10257" max="10257" width="14.375" style="241" customWidth="1"/>
    <col min="10258" max="10497" width="9" style="241"/>
    <col min="10498" max="10498" width="7.5" style="241" customWidth="1"/>
    <col min="10499" max="10499" width="4.25" style="241" customWidth="1"/>
    <col min="10500" max="10500" width="7.375" style="241" customWidth="1"/>
    <col min="10501" max="10501" width="8.125" style="241" customWidth="1"/>
    <col min="10502" max="10502" width="7.875" style="241" customWidth="1"/>
    <col min="10503" max="10503" width="8" style="241" customWidth="1"/>
    <col min="10504" max="10504" width="8.375" style="241" customWidth="1"/>
    <col min="10505" max="10505" width="8.25" style="241" customWidth="1"/>
    <col min="10506" max="10508" width="5.125" style="241" customWidth="1"/>
    <col min="10509" max="10511" width="12" style="241" customWidth="1"/>
    <col min="10512" max="10512" width="12.25" style="241" customWidth="1"/>
    <col min="10513" max="10513" width="14.375" style="241" customWidth="1"/>
    <col min="10514" max="10753" width="9" style="241"/>
    <col min="10754" max="10754" width="7.5" style="241" customWidth="1"/>
    <col min="10755" max="10755" width="4.25" style="241" customWidth="1"/>
    <col min="10756" max="10756" width="7.375" style="241" customWidth="1"/>
    <col min="10757" max="10757" width="8.125" style="241" customWidth="1"/>
    <col min="10758" max="10758" width="7.875" style="241" customWidth="1"/>
    <col min="10759" max="10759" width="8" style="241" customWidth="1"/>
    <col min="10760" max="10760" width="8.375" style="241" customWidth="1"/>
    <col min="10761" max="10761" width="8.25" style="241" customWidth="1"/>
    <col min="10762" max="10764" width="5.125" style="241" customWidth="1"/>
    <col min="10765" max="10767" width="12" style="241" customWidth="1"/>
    <col min="10768" max="10768" width="12.25" style="241" customWidth="1"/>
    <col min="10769" max="10769" width="14.375" style="241" customWidth="1"/>
    <col min="10770" max="11009" width="9" style="241"/>
    <col min="11010" max="11010" width="7.5" style="241" customWidth="1"/>
    <col min="11011" max="11011" width="4.25" style="241" customWidth="1"/>
    <col min="11012" max="11012" width="7.375" style="241" customWidth="1"/>
    <col min="11013" max="11013" width="8.125" style="241" customWidth="1"/>
    <col min="11014" max="11014" width="7.875" style="241" customWidth="1"/>
    <col min="11015" max="11015" width="8" style="241" customWidth="1"/>
    <col min="11016" max="11016" width="8.375" style="241" customWidth="1"/>
    <col min="11017" max="11017" width="8.25" style="241" customWidth="1"/>
    <col min="11018" max="11020" width="5.125" style="241" customWidth="1"/>
    <col min="11021" max="11023" width="12" style="241" customWidth="1"/>
    <col min="11024" max="11024" width="12.25" style="241" customWidth="1"/>
    <col min="11025" max="11025" width="14.375" style="241" customWidth="1"/>
    <col min="11026" max="11265" width="9" style="241"/>
    <col min="11266" max="11266" width="7.5" style="241" customWidth="1"/>
    <col min="11267" max="11267" width="4.25" style="241" customWidth="1"/>
    <col min="11268" max="11268" width="7.375" style="241" customWidth="1"/>
    <col min="11269" max="11269" width="8.125" style="241" customWidth="1"/>
    <col min="11270" max="11270" width="7.875" style="241" customWidth="1"/>
    <col min="11271" max="11271" width="8" style="241" customWidth="1"/>
    <col min="11272" max="11272" width="8.375" style="241" customWidth="1"/>
    <col min="11273" max="11273" width="8.25" style="241" customWidth="1"/>
    <col min="11274" max="11276" width="5.125" style="241" customWidth="1"/>
    <col min="11277" max="11279" width="12" style="241" customWidth="1"/>
    <col min="11280" max="11280" width="12.25" style="241" customWidth="1"/>
    <col min="11281" max="11281" width="14.375" style="241" customWidth="1"/>
    <col min="11282" max="11521" width="9" style="241"/>
    <col min="11522" max="11522" width="7.5" style="241" customWidth="1"/>
    <col min="11523" max="11523" width="4.25" style="241" customWidth="1"/>
    <col min="11524" max="11524" width="7.375" style="241" customWidth="1"/>
    <col min="11525" max="11525" width="8.125" style="241" customWidth="1"/>
    <col min="11526" max="11526" width="7.875" style="241" customWidth="1"/>
    <col min="11527" max="11527" width="8" style="241" customWidth="1"/>
    <col min="11528" max="11528" width="8.375" style="241" customWidth="1"/>
    <col min="11529" max="11529" width="8.25" style="241" customWidth="1"/>
    <col min="11530" max="11532" width="5.125" style="241" customWidth="1"/>
    <col min="11533" max="11535" width="12" style="241" customWidth="1"/>
    <col min="11536" max="11536" width="12.25" style="241" customWidth="1"/>
    <col min="11537" max="11537" width="14.375" style="241" customWidth="1"/>
    <col min="11538" max="11777" width="9" style="241"/>
    <col min="11778" max="11778" width="7.5" style="241" customWidth="1"/>
    <col min="11779" max="11779" width="4.25" style="241" customWidth="1"/>
    <col min="11780" max="11780" width="7.375" style="241" customWidth="1"/>
    <col min="11781" max="11781" width="8.125" style="241" customWidth="1"/>
    <col min="11782" max="11782" width="7.875" style="241" customWidth="1"/>
    <col min="11783" max="11783" width="8" style="241" customWidth="1"/>
    <col min="11784" max="11784" width="8.375" style="241" customWidth="1"/>
    <col min="11785" max="11785" width="8.25" style="241" customWidth="1"/>
    <col min="11786" max="11788" width="5.125" style="241" customWidth="1"/>
    <col min="11789" max="11791" width="12" style="241" customWidth="1"/>
    <col min="11792" max="11792" width="12.25" style="241" customWidth="1"/>
    <col min="11793" max="11793" width="14.375" style="241" customWidth="1"/>
    <col min="11794" max="12033" width="9" style="241"/>
    <col min="12034" max="12034" width="7.5" style="241" customWidth="1"/>
    <col min="12035" max="12035" width="4.25" style="241" customWidth="1"/>
    <col min="12036" max="12036" width="7.375" style="241" customWidth="1"/>
    <col min="12037" max="12037" width="8.125" style="241" customWidth="1"/>
    <col min="12038" max="12038" width="7.875" style="241" customWidth="1"/>
    <col min="12039" max="12039" width="8" style="241" customWidth="1"/>
    <col min="12040" max="12040" width="8.375" style="241" customWidth="1"/>
    <col min="12041" max="12041" width="8.25" style="241" customWidth="1"/>
    <col min="12042" max="12044" width="5.125" style="241" customWidth="1"/>
    <col min="12045" max="12047" width="12" style="241" customWidth="1"/>
    <col min="12048" max="12048" width="12.25" style="241" customWidth="1"/>
    <col min="12049" max="12049" width="14.375" style="241" customWidth="1"/>
    <col min="12050" max="12289" width="9" style="241"/>
    <col min="12290" max="12290" width="7.5" style="241" customWidth="1"/>
    <col min="12291" max="12291" width="4.25" style="241" customWidth="1"/>
    <col min="12292" max="12292" width="7.375" style="241" customWidth="1"/>
    <col min="12293" max="12293" width="8.125" style="241" customWidth="1"/>
    <col min="12294" max="12294" width="7.875" style="241" customWidth="1"/>
    <col min="12295" max="12295" width="8" style="241" customWidth="1"/>
    <col min="12296" max="12296" width="8.375" style="241" customWidth="1"/>
    <col min="12297" max="12297" width="8.25" style="241" customWidth="1"/>
    <col min="12298" max="12300" width="5.125" style="241" customWidth="1"/>
    <col min="12301" max="12303" width="12" style="241" customWidth="1"/>
    <col min="12304" max="12304" width="12.25" style="241" customWidth="1"/>
    <col min="12305" max="12305" width="14.375" style="241" customWidth="1"/>
    <col min="12306" max="12545" width="9" style="241"/>
    <col min="12546" max="12546" width="7.5" style="241" customWidth="1"/>
    <col min="12547" max="12547" width="4.25" style="241" customWidth="1"/>
    <col min="12548" max="12548" width="7.375" style="241" customWidth="1"/>
    <col min="12549" max="12549" width="8.125" style="241" customWidth="1"/>
    <col min="12550" max="12550" width="7.875" style="241" customWidth="1"/>
    <col min="12551" max="12551" width="8" style="241" customWidth="1"/>
    <col min="12552" max="12552" width="8.375" style="241" customWidth="1"/>
    <col min="12553" max="12553" width="8.25" style="241" customWidth="1"/>
    <col min="12554" max="12556" width="5.125" style="241" customWidth="1"/>
    <col min="12557" max="12559" width="12" style="241" customWidth="1"/>
    <col min="12560" max="12560" width="12.25" style="241" customWidth="1"/>
    <col min="12561" max="12561" width="14.375" style="241" customWidth="1"/>
    <col min="12562" max="12801" width="9" style="241"/>
    <col min="12802" max="12802" width="7.5" style="241" customWidth="1"/>
    <col min="12803" max="12803" width="4.25" style="241" customWidth="1"/>
    <col min="12804" max="12804" width="7.375" style="241" customWidth="1"/>
    <col min="12805" max="12805" width="8.125" style="241" customWidth="1"/>
    <col min="12806" max="12806" width="7.875" style="241" customWidth="1"/>
    <col min="12807" max="12807" width="8" style="241" customWidth="1"/>
    <col min="12808" max="12808" width="8.375" style="241" customWidth="1"/>
    <col min="12809" max="12809" width="8.25" style="241" customWidth="1"/>
    <col min="12810" max="12812" width="5.125" style="241" customWidth="1"/>
    <col min="12813" max="12815" width="12" style="241" customWidth="1"/>
    <col min="12816" max="12816" width="12.25" style="241" customWidth="1"/>
    <col min="12817" max="12817" width="14.375" style="241" customWidth="1"/>
    <col min="12818" max="13057" width="9" style="241"/>
    <col min="13058" max="13058" width="7.5" style="241" customWidth="1"/>
    <col min="13059" max="13059" width="4.25" style="241" customWidth="1"/>
    <col min="13060" max="13060" width="7.375" style="241" customWidth="1"/>
    <col min="13061" max="13061" width="8.125" style="241" customWidth="1"/>
    <col min="13062" max="13062" width="7.875" style="241" customWidth="1"/>
    <col min="13063" max="13063" width="8" style="241" customWidth="1"/>
    <col min="13064" max="13064" width="8.375" style="241" customWidth="1"/>
    <col min="13065" max="13065" width="8.25" style="241" customWidth="1"/>
    <col min="13066" max="13068" width="5.125" style="241" customWidth="1"/>
    <col min="13069" max="13071" width="12" style="241" customWidth="1"/>
    <col min="13072" max="13072" width="12.25" style="241" customWidth="1"/>
    <col min="13073" max="13073" width="14.375" style="241" customWidth="1"/>
    <col min="13074" max="13313" width="9" style="241"/>
    <col min="13314" max="13314" width="7.5" style="241" customWidth="1"/>
    <col min="13315" max="13315" width="4.25" style="241" customWidth="1"/>
    <col min="13316" max="13316" width="7.375" style="241" customWidth="1"/>
    <col min="13317" max="13317" width="8.125" style="241" customWidth="1"/>
    <col min="13318" max="13318" width="7.875" style="241" customWidth="1"/>
    <col min="13319" max="13319" width="8" style="241" customWidth="1"/>
    <col min="13320" max="13320" width="8.375" style="241" customWidth="1"/>
    <col min="13321" max="13321" width="8.25" style="241" customWidth="1"/>
    <col min="13322" max="13324" width="5.125" style="241" customWidth="1"/>
    <col min="13325" max="13327" width="12" style="241" customWidth="1"/>
    <col min="13328" max="13328" width="12.25" style="241" customWidth="1"/>
    <col min="13329" max="13329" width="14.375" style="241" customWidth="1"/>
    <col min="13330" max="13569" width="9" style="241"/>
    <col min="13570" max="13570" width="7.5" style="241" customWidth="1"/>
    <col min="13571" max="13571" width="4.25" style="241" customWidth="1"/>
    <col min="13572" max="13572" width="7.375" style="241" customWidth="1"/>
    <col min="13573" max="13573" width="8.125" style="241" customWidth="1"/>
    <col min="13574" max="13574" width="7.875" style="241" customWidth="1"/>
    <col min="13575" max="13575" width="8" style="241" customWidth="1"/>
    <col min="13576" max="13576" width="8.375" style="241" customWidth="1"/>
    <col min="13577" max="13577" width="8.25" style="241" customWidth="1"/>
    <col min="13578" max="13580" width="5.125" style="241" customWidth="1"/>
    <col min="13581" max="13583" width="12" style="241" customWidth="1"/>
    <col min="13584" max="13584" width="12.25" style="241" customWidth="1"/>
    <col min="13585" max="13585" width="14.375" style="241" customWidth="1"/>
    <col min="13586" max="13825" width="9" style="241"/>
    <col min="13826" max="13826" width="7.5" style="241" customWidth="1"/>
    <col min="13827" max="13827" width="4.25" style="241" customWidth="1"/>
    <col min="13828" max="13828" width="7.375" style="241" customWidth="1"/>
    <col min="13829" max="13829" width="8.125" style="241" customWidth="1"/>
    <col min="13830" max="13830" width="7.875" style="241" customWidth="1"/>
    <col min="13831" max="13831" width="8" style="241" customWidth="1"/>
    <col min="13832" max="13832" width="8.375" style="241" customWidth="1"/>
    <col min="13833" max="13833" width="8.25" style="241" customWidth="1"/>
    <col min="13834" max="13836" width="5.125" style="241" customWidth="1"/>
    <col min="13837" max="13839" width="12" style="241" customWidth="1"/>
    <col min="13840" max="13840" width="12.25" style="241" customWidth="1"/>
    <col min="13841" max="13841" width="14.375" style="241" customWidth="1"/>
    <col min="13842" max="14081" width="9" style="241"/>
    <col min="14082" max="14082" width="7.5" style="241" customWidth="1"/>
    <col min="14083" max="14083" width="4.25" style="241" customWidth="1"/>
    <col min="14084" max="14084" width="7.375" style="241" customWidth="1"/>
    <col min="14085" max="14085" width="8.125" style="241" customWidth="1"/>
    <col min="14086" max="14086" width="7.875" style="241" customWidth="1"/>
    <col min="14087" max="14087" width="8" style="241" customWidth="1"/>
    <col min="14088" max="14088" width="8.375" style="241" customWidth="1"/>
    <col min="14089" max="14089" width="8.25" style="241" customWidth="1"/>
    <col min="14090" max="14092" width="5.125" style="241" customWidth="1"/>
    <col min="14093" max="14095" width="12" style="241" customWidth="1"/>
    <col min="14096" max="14096" width="12.25" style="241" customWidth="1"/>
    <col min="14097" max="14097" width="14.375" style="241" customWidth="1"/>
    <col min="14098" max="14337" width="9" style="241"/>
    <col min="14338" max="14338" width="7.5" style="241" customWidth="1"/>
    <col min="14339" max="14339" width="4.25" style="241" customWidth="1"/>
    <col min="14340" max="14340" width="7.375" style="241" customWidth="1"/>
    <col min="14341" max="14341" width="8.125" style="241" customWidth="1"/>
    <col min="14342" max="14342" width="7.875" style="241" customWidth="1"/>
    <col min="14343" max="14343" width="8" style="241" customWidth="1"/>
    <col min="14344" max="14344" width="8.375" style="241" customWidth="1"/>
    <col min="14345" max="14345" width="8.25" style="241" customWidth="1"/>
    <col min="14346" max="14348" width="5.125" style="241" customWidth="1"/>
    <col min="14349" max="14351" width="12" style="241" customWidth="1"/>
    <col min="14352" max="14352" width="12.25" style="241" customWidth="1"/>
    <col min="14353" max="14353" width="14.375" style="241" customWidth="1"/>
    <col min="14354" max="14593" width="9" style="241"/>
    <col min="14594" max="14594" width="7.5" style="241" customWidth="1"/>
    <col min="14595" max="14595" width="4.25" style="241" customWidth="1"/>
    <col min="14596" max="14596" width="7.375" style="241" customWidth="1"/>
    <col min="14597" max="14597" width="8.125" style="241" customWidth="1"/>
    <col min="14598" max="14598" width="7.875" style="241" customWidth="1"/>
    <col min="14599" max="14599" width="8" style="241" customWidth="1"/>
    <col min="14600" max="14600" width="8.375" style="241" customWidth="1"/>
    <col min="14601" max="14601" width="8.25" style="241" customWidth="1"/>
    <col min="14602" max="14604" width="5.125" style="241" customWidth="1"/>
    <col min="14605" max="14607" width="12" style="241" customWidth="1"/>
    <col min="14608" max="14608" width="12.25" style="241" customWidth="1"/>
    <col min="14609" max="14609" width="14.375" style="241" customWidth="1"/>
    <col min="14610" max="14849" width="9" style="241"/>
    <col min="14850" max="14850" width="7.5" style="241" customWidth="1"/>
    <col min="14851" max="14851" width="4.25" style="241" customWidth="1"/>
    <col min="14852" max="14852" width="7.375" style="241" customWidth="1"/>
    <col min="14853" max="14853" width="8.125" style="241" customWidth="1"/>
    <col min="14854" max="14854" width="7.875" style="241" customWidth="1"/>
    <col min="14855" max="14855" width="8" style="241" customWidth="1"/>
    <col min="14856" max="14856" width="8.375" style="241" customWidth="1"/>
    <col min="14857" max="14857" width="8.25" style="241" customWidth="1"/>
    <col min="14858" max="14860" width="5.125" style="241" customWidth="1"/>
    <col min="14861" max="14863" width="12" style="241" customWidth="1"/>
    <col min="14864" max="14864" width="12.25" style="241" customWidth="1"/>
    <col min="14865" max="14865" width="14.375" style="241" customWidth="1"/>
    <col min="14866" max="15105" width="9" style="241"/>
    <col min="15106" max="15106" width="7.5" style="241" customWidth="1"/>
    <col min="15107" max="15107" width="4.25" style="241" customWidth="1"/>
    <col min="15108" max="15108" width="7.375" style="241" customWidth="1"/>
    <col min="15109" max="15109" width="8.125" style="241" customWidth="1"/>
    <col min="15110" max="15110" width="7.875" style="241" customWidth="1"/>
    <col min="15111" max="15111" width="8" style="241" customWidth="1"/>
    <col min="15112" max="15112" width="8.375" style="241" customWidth="1"/>
    <col min="15113" max="15113" width="8.25" style="241" customWidth="1"/>
    <col min="15114" max="15116" width="5.125" style="241" customWidth="1"/>
    <col min="15117" max="15119" width="12" style="241" customWidth="1"/>
    <col min="15120" max="15120" width="12.25" style="241" customWidth="1"/>
    <col min="15121" max="15121" width="14.375" style="241" customWidth="1"/>
    <col min="15122" max="15361" width="9" style="241"/>
    <col min="15362" max="15362" width="7.5" style="241" customWidth="1"/>
    <col min="15363" max="15363" width="4.25" style="241" customWidth="1"/>
    <col min="15364" max="15364" width="7.375" style="241" customWidth="1"/>
    <col min="15365" max="15365" width="8.125" style="241" customWidth="1"/>
    <col min="15366" max="15366" width="7.875" style="241" customWidth="1"/>
    <col min="15367" max="15367" width="8" style="241" customWidth="1"/>
    <col min="15368" max="15368" width="8.375" style="241" customWidth="1"/>
    <col min="15369" max="15369" width="8.25" style="241" customWidth="1"/>
    <col min="15370" max="15372" width="5.125" style="241" customWidth="1"/>
    <col min="15373" max="15375" width="12" style="241" customWidth="1"/>
    <col min="15376" max="15376" width="12.25" style="241" customWidth="1"/>
    <col min="15377" max="15377" width="14.375" style="241" customWidth="1"/>
    <col min="15378" max="15617" width="9" style="241"/>
    <col min="15618" max="15618" width="7.5" style="241" customWidth="1"/>
    <col min="15619" max="15619" width="4.25" style="241" customWidth="1"/>
    <col min="15620" max="15620" width="7.375" style="241" customWidth="1"/>
    <col min="15621" max="15621" width="8.125" style="241" customWidth="1"/>
    <col min="15622" max="15622" width="7.875" style="241" customWidth="1"/>
    <col min="15623" max="15623" width="8" style="241" customWidth="1"/>
    <col min="15624" max="15624" width="8.375" style="241" customWidth="1"/>
    <col min="15625" max="15625" width="8.25" style="241" customWidth="1"/>
    <col min="15626" max="15628" width="5.125" style="241" customWidth="1"/>
    <col min="15629" max="15631" width="12" style="241" customWidth="1"/>
    <col min="15632" max="15632" width="12.25" style="241" customWidth="1"/>
    <col min="15633" max="15633" width="14.375" style="241" customWidth="1"/>
    <col min="15634" max="15873" width="9" style="241"/>
    <col min="15874" max="15874" width="7.5" style="241" customWidth="1"/>
    <col min="15875" max="15875" width="4.25" style="241" customWidth="1"/>
    <col min="15876" max="15876" width="7.375" style="241" customWidth="1"/>
    <col min="15877" max="15877" width="8.125" style="241" customWidth="1"/>
    <col min="15878" max="15878" width="7.875" style="241" customWidth="1"/>
    <col min="15879" max="15879" width="8" style="241" customWidth="1"/>
    <col min="15880" max="15880" width="8.375" style="241" customWidth="1"/>
    <col min="15881" max="15881" width="8.25" style="241" customWidth="1"/>
    <col min="15882" max="15884" width="5.125" style="241" customWidth="1"/>
    <col min="15885" max="15887" width="12" style="241" customWidth="1"/>
    <col min="15888" max="15888" width="12.25" style="241" customWidth="1"/>
    <col min="15889" max="15889" width="14.375" style="241" customWidth="1"/>
    <col min="15890" max="16129" width="9" style="241"/>
    <col min="16130" max="16130" width="7.5" style="241" customWidth="1"/>
    <col min="16131" max="16131" width="4.25" style="241" customWidth="1"/>
    <col min="16132" max="16132" width="7.375" style="241" customWidth="1"/>
    <col min="16133" max="16133" width="8.125" style="241" customWidth="1"/>
    <col min="16134" max="16134" width="7.875" style="241" customWidth="1"/>
    <col min="16135" max="16135" width="8" style="241" customWidth="1"/>
    <col min="16136" max="16136" width="8.375" style="241" customWidth="1"/>
    <col min="16137" max="16137" width="8.25" style="241" customWidth="1"/>
    <col min="16138" max="16140" width="5.125" style="241" customWidth="1"/>
    <col min="16141" max="16143" width="12" style="241" customWidth="1"/>
    <col min="16144" max="16144" width="12.25" style="241" customWidth="1"/>
    <col min="16145" max="16145" width="14.375" style="241" customWidth="1"/>
    <col min="16146" max="16384" width="9" style="241"/>
  </cols>
  <sheetData>
    <row r="1" s="239" customFormat="1" ht="40.5" customHeight="1" spans="1:17">
      <c r="A1" s="243" t="s">
        <v>442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="62" customFormat="1" ht="19.5" customHeight="1" spans="1:13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224" t="s">
        <v>443</v>
      </c>
    </row>
    <row r="3" s="240" customFormat="1" ht="12.75" customHeight="1" spans="1:255">
      <c r="A3" s="10" t="s">
        <v>2</v>
      </c>
      <c r="B3" s="10" t="s">
        <v>3</v>
      </c>
      <c r="C3" s="66" t="s">
        <v>5</v>
      </c>
      <c r="D3" s="67"/>
      <c r="E3" s="67"/>
      <c r="F3" s="67"/>
      <c r="G3" s="67"/>
      <c r="H3" s="68"/>
      <c r="I3" s="28" t="s">
        <v>6</v>
      </c>
      <c r="J3" s="29"/>
      <c r="K3" s="30"/>
      <c r="L3" s="10" t="s">
        <v>7</v>
      </c>
      <c r="M3" s="246" t="s">
        <v>8</v>
      </c>
      <c r="N3" s="32" t="s">
        <v>9</v>
      </c>
      <c r="O3" s="32" t="s">
        <v>10</v>
      </c>
      <c r="P3" s="34" t="s">
        <v>11</v>
      </c>
      <c r="Q3" s="48" t="s">
        <v>12</v>
      </c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  <c r="CL3" s="241"/>
      <c r="CM3" s="241"/>
      <c r="CN3" s="241"/>
      <c r="CO3" s="241"/>
      <c r="CP3" s="241"/>
      <c r="CQ3" s="241"/>
      <c r="CR3" s="241"/>
      <c r="CS3" s="241"/>
      <c r="CT3" s="241"/>
      <c r="CU3" s="241"/>
      <c r="CV3" s="241"/>
      <c r="CW3" s="241"/>
      <c r="CX3" s="241"/>
      <c r="CY3" s="241"/>
      <c r="CZ3" s="241"/>
      <c r="DA3" s="241"/>
      <c r="DB3" s="241"/>
      <c r="DC3" s="241"/>
      <c r="DD3" s="241"/>
      <c r="DE3" s="241"/>
      <c r="DF3" s="241"/>
      <c r="DG3" s="241"/>
      <c r="DH3" s="241"/>
      <c r="DI3" s="241"/>
      <c r="DJ3" s="241"/>
      <c r="DK3" s="241"/>
      <c r="DL3" s="241"/>
      <c r="DM3" s="241"/>
      <c r="DN3" s="241"/>
      <c r="DO3" s="241"/>
      <c r="DP3" s="241"/>
      <c r="DQ3" s="241"/>
      <c r="DR3" s="241"/>
      <c r="DS3" s="241"/>
      <c r="DT3" s="241"/>
      <c r="DU3" s="241"/>
      <c r="DV3" s="241"/>
      <c r="DW3" s="241"/>
      <c r="DX3" s="241"/>
      <c r="DY3" s="241"/>
      <c r="DZ3" s="241"/>
      <c r="EA3" s="241"/>
      <c r="EB3" s="241"/>
      <c r="EC3" s="241"/>
      <c r="ED3" s="241"/>
      <c r="EE3" s="241"/>
      <c r="EF3" s="241"/>
      <c r="EG3" s="241"/>
      <c r="EH3" s="241"/>
      <c r="EI3" s="241"/>
      <c r="EJ3" s="241"/>
      <c r="EK3" s="241"/>
      <c r="EL3" s="241"/>
      <c r="EM3" s="241"/>
      <c r="EN3" s="241"/>
      <c r="EO3" s="241"/>
      <c r="EP3" s="241"/>
      <c r="EQ3" s="241"/>
      <c r="ER3" s="241"/>
      <c r="ES3" s="241"/>
      <c r="ET3" s="241"/>
      <c r="EU3" s="241"/>
      <c r="EV3" s="241"/>
      <c r="EW3" s="241"/>
      <c r="EX3" s="241"/>
      <c r="EY3" s="241"/>
      <c r="EZ3" s="241"/>
      <c r="FA3" s="241"/>
      <c r="FB3" s="241"/>
      <c r="FC3" s="241"/>
      <c r="FD3" s="241"/>
      <c r="FE3" s="241"/>
      <c r="FF3" s="241"/>
      <c r="FG3" s="241"/>
      <c r="FH3" s="241"/>
      <c r="FI3" s="241"/>
      <c r="FJ3" s="241"/>
      <c r="FK3" s="241"/>
      <c r="FL3" s="241"/>
      <c r="FM3" s="241"/>
      <c r="FN3" s="241"/>
      <c r="FO3" s="241"/>
      <c r="FP3" s="241"/>
      <c r="FQ3" s="241"/>
      <c r="FR3" s="241"/>
      <c r="FS3" s="241"/>
      <c r="FT3" s="241"/>
      <c r="FU3" s="241"/>
      <c r="FV3" s="241"/>
      <c r="FW3" s="241"/>
      <c r="FX3" s="241"/>
      <c r="FY3" s="241"/>
      <c r="FZ3" s="241"/>
      <c r="GA3" s="241"/>
      <c r="GB3" s="241"/>
      <c r="GC3" s="241"/>
      <c r="GD3" s="241"/>
      <c r="GE3" s="241"/>
      <c r="GF3" s="241"/>
      <c r="GG3" s="241"/>
      <c r="GH3" s="241"/>
      <c r="GI3" s="241"/>
      <c r="GJ3" s="241"/>
      <c r="GK3" s="241"/>
      <c r="GL3" s="241"/>
      <c r="GM3" s="241"/>
      <c r="GN3" s="241"/>
      <c r="GO3" s="241"/>
      <c r="GP3" s="241"/>
      <c r="GQ3" s="241"/>
      <c r="GR3" s="241"/>
      <c r="GS3" s="241"/>
      <c r="GT3" s="241"/>
      <c r="GU3" s="241"/>
      <c r="GV3" s="241"/>
      <c r="GW3" s="241"/>
      <c r="GX3" s="241"/>
      <c r="GY3" s="241"/>
      <c r="GZ3" s="241"/>
      <c r="HA3" s="241"/>
      <c r="HB3" s="241"/>
      <c r="HC3" s="241"/>
      <c r="HD3" s="241"/>
      <c r="HE3" s="241"/>
      <c r="HF3" s="241"/>
      <c r="HG3" s="241"/>
      <c r="HH3" s="241"/>
      <c r="HI3" s="241"/>
      <c r="HJ3" s="241"/>
      <c r="HK3" s="241"/>
      <c r="HL3" s="241"/>
      <c r="HM3" s="241"/>
      <c r="HN3" s="241"/>
      <c r="HO3" s="241"/>
      <c r="HP3" s="241"/>
      <c r="HQ3" s="241"/>
      <c r="HR3" s="241"/>
      <c r="HS3" s="241"/>
      <c r="HT3" s="241"/>
      <c r="HU3" s="241"/>
      <c r="HV3" s="241"/>
      <c r="HW3" s="241"/>
      <c r="HX3" s="241"/>
      <c r="HY3" s="241"/>
      <c r="HZ3" s="241"/>
      <c r="IA3" s="241"/>
      <c r="IB3" s="241"/>
      <c r="IC3" s="241"/>
      <c r="ID3" s="241"/>
      <c r="IE3" s="241"/>
      <c r="IF3" s="241"/>
      <c r="IG3" s="241"/>
      <c r="IH3" s="241"/>
      <c r="II3" s="241"/>
      <c r="IJ3" s="241"/>
      <c r="IK3" s="241"/>
      <c r="IL3" s="241"/>
      <c r="IM3" s="241"/>
      <c r="IN3" s="241"/>
      <c r="IO3" s="241"/>
      <c r="IP3" s="241"/>
      <c r="IQ3" s="241"/>
      <c r="IR3" s="241"/>
      <c r="IS3" s="241"/>
      <c r="IT3" s="241"/>
      <c r="IU3" s="241"/>
    </row>
    <row r="4" s="240" customFormat="1" ht="27" spans="1:255">
      <c r="A4" s="12"/>
      <c r="B4" s="12"/>
      <c r="C4" s="69"/>
      <c r="D4" s="70"/>
      <c r="E4" s="70"/>
      <c r="F4" s="70"/>
      <c r="G4" s="70"/>
      <c r="H4" s="71"/>
      <c r="I4" s="11" t="s">
        <v>13</v>
      </c>
      <c r="J4" s="11" t="s">
        <v>14</v>
      </c>
      <c r="K4" s="11" t="s">
        <v>15</v>
      </c>
      <c r="L4" s="11" t="s">
        <v>16</v>
      </c>
      <c r="M4" s="247"/>
      <c r="N4" s="36"/>
      <c r="O4" s="36"/>
      <c r="P4" s="38"/>
      <c r="Q4" s="49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241"/>
      <c r="DN4" s="241"/>
      <c r="DO4" s="241"/>
      <c r="DP4" s="241"/>
      <c r="DQ4" s="241"/>
      <c r="DR4" s="241"/>
      <c r="DS4" s="241"/>
      <c r="DT4" s="241"/>
      <c r="DU4" s="241"/>
      <c r="DV4" s="241"/>
      <c r="DW4" s="241"/>
      <c r="DX4" s="241"/>
      <c r="DY4" s="241"/>
      <c r="DZ4" s="241"/>
      <c r="EA4" s="241"/>
      <c r="EB4" s="241"/>
      <c r="EC4" s="241"/>
      <c r="ED4" s="241"/>
      <c r="EE4" s="241"/>
      <c r="EF4" s="241"/>
      <c r="EG4" s="241"/>
      <c r="EH4" s="241"/>
      <c r="EI4" s="241"/>
      <c r="EJ4" s="241"/>
      <c r="EK4" s="241"/>
      <c r="EL4" s="241"/>
      <c r="EM4" s="241"/>
      <c r="EN4" s="241"/>
      <c r="EO4" s="241"/>
      <c r="EP4" s="241"/>
      <c r="EQ4" s="241"/>
      <c r="ER4" s="241"/>
      <c r="ES4" s="241"/>
      <c r="ET4" s="241"/>
      <c r="EU4" s="241"/>
      <c r="EV4" s="241"/>
      <c r="EW4" s="241"/>
      <c r="EX4" s="241"/>
      <c r="EY4" s="241"/>
      <c r="EZ4" s="241"/>
      <c r="FA4" s="241"/>
      <c r="FB4" s="241"/>
      <c r="FC4" s="241"/>
      <c r="FD4" s="241"/>
      <c r="FE4" s="241"/>
      <c r="FF4" s="241"/>
      <c r="FG4" s="241"/>
      <c r="FH4" s="241"/>
      <c r="FI4" s="241"/>
      <c r="FJ4" s="241"/>
      <c r="FK4" s="241"/>
      <c r="FL4" s="241"/>
      <c r="FM4" s="241"/>
      <c r="FN4" s="241"/>
      <c r="FO4" s="241"/>
      <c r="FP4" s="241"/>
      <c r="FQ4" s="241"/>
      <c r="FR4" s="241"/>
      <c r="FS4" s="241"/>
      <c r="FT4" s="241"/>
      <c r="FU4" s="241"/>
      <c r="FV4" s="241"/>
      <c r="FW4" s="241"/>
      <c r="FX4" s="241"/>
      <c r="FY4" s="241"/>
      <c r="FZ4" s="241"/>
      <c r="GA4" s="241"/>
      <c r="GB4" s="241"/>
      <c r="GC4" s="241"/>
      <c r="GD4" s="241"/>
      <c r="GE4" s="241"/>
      <c r="GF4" s="241"/>
      <c r="GG4" s="241"/>
      <c r="GH4" s="241"/>
      <c r="GI4" s="241"/>
      <c r="GJ4" s="241"/>
      <c r="GK4" s="241"/>
      <c r="GL4" s="241"/>
      <c r="GM4" s="241"/>
      <c r="GN4" s="241"/>
      <c r="GO4" s="241"/>
      <c r="GP4" s="241"/>
      <c r="GQ4" s="241"/>
      <c r="GR4" s="241"/>
      <c r="GS4" s="241"/>
      <c r="GT4" s="241"/>
      <c r="GU4" s="241"/>
      <c r="GV4" s="241"/>
      <c r="GW4" s="241"/>
      <c r="GX4" s="241"/>
      <c r="GY4" s="241"/>
      <c r="GZ4" s="241"/>
      <c r="HA4" s="241"/>
      <c r="HB4" s="241"/>
      <c r="HC4" s="241"/>
      <c r="HD4" s="241"/>
      <c r="HE4" s="241"/>
      <c r="HF4" s="241"/>
      <c r="HG4" s="241"/>
      <c r="HH4" s="241"/>
      <c r="HI4" s="241"/>
      <c r="HJ4" s="241"/>
      <c r="HK4" s="241"/>
      <c r="HL4" s="241"/>
      <c r="HM4" s="241"/>
      <c r="HN4" s="241"/>
      <c r="HO4" s="241"/>
      <c r="HP4" s="241"/>
      <c r="HQ4" s="241"/>
      <c r="HR4" s="241"/>
      <c r="HS4" s="241"/>
      <c r="HT4" s="241"/>
      <c r="HU4" s="241"/>
      <c r="HV4" s="241"/>
      <c r="HW4" s="241"/>
      <c r="HX4" s="241"/>
      <c r="HY4" s="241"/>
      <c r="HZ4" s="241"/>
      <c r="IA4" s="241"/>
      <c r="IB4" s="241"/>
      <c r="IC4" s="241"/>
      <c r="ID4" s="241"/>
      <c r="IE4" s="241"/>
      <c r="IF4" s="241"/>
      <c r="IG4" s="241"/>
      <c r="IH4" s="241"/>
      <c r="II4" s="241"/>
      <c r="IJ4" s="241"/>
      <c r="IK4" s="241"/>
      <c r="IL4" s="241"/>
      <c r="IM4" s="241"/>
      <c r="IN4" s="241"/>
      <c r="IO4" s="241"/>
      <c r="IP4" s="241"/>
      <c r="IQ4" s="241"/>
      <c r="IR4" s="241"/>
      <c r="IS4" s="241"/>
      <c r="IT4" s="241"/>
      <c r="IU4" s="241"/>
    </row>
    <row r="5" s="5" customFormat="1" ht="16.5" customHeight="1" spans="1:18">
      <c r="A5" s="72" t="s">
        <v>49</v>
      </c>
      <c r="B5" s="73"/>
      <c r="C5" s="25"/>
      <c r="D5" s="223"/>
      <c r="E5" s="223"/>
      <c r="F5" s="223"/>
      <c r="G5" s="223"/>
      <c r="H5" s="223"/>
      <c r="I5" s="225"/>
      <c r="J5" s="225"/>
      <c r="K5" s="225"/>
      <c r="L5" s="226"/>
      <c r="M5" s="80"/>
      <c r="N5" s="227"/>
      <c r="O5" s="228"/>
      <c r="P5" s="228"/>
      <c r="Q5" s="228"/>
      <c r="R5" s="229"/>
    </row>
    <row r="6" ht="16.5" customHeight="1" spans="1:17">
      <c r="A6" s="20" t="s">
        <v>444</v>
      </c>
      <c r="B6" s="22">
        <v>6</v>
      </c>
      <c r="C6" s="22" t="s">
        <v>445</v>
      </c>
      <c r="D6" s="22" t="s">
        <v>446</v>
      </c>
      <c r="E6" s="22" t="s">
        <v>447</v>
      </c>
      <c r="F6" s="22" t="s">
        <v>448</v>
      </c>
      <c r="G6" s="22" t="s">
        <v>449</v>
      </c>
      <c r="H6" s="22" t="s">
        <v>450</v>
      </c>
      <c r="I6" s="19">
        <v>765</v>
      </c>
      <c r="J6" s="19">
        <v>707</v>
      </c>
      <c r="K6" s="20">
        <v>58</v>
      </c>
      <c r="L6" s="20">
        <v>50.4</v>
      </c>
      <c r="M6" s="248">
        <v>13.832</v>
      </c>
      <c r="N6" s="42">
        <v>34.51084</v>
      </c>
      <c r="O6" s="42">
        <v>48.3428400000001</v>
      </c>
      <c r="P6" s="43"/>
      <c r="Q6" s="51"/>
    </row>
    <row r="7" ht="16.5" customHeight="1" spans="1:17">
      <c r="A7" s="20" t="s">
        <v>451</v>
      </c>
      <c r="B7" s="22">
        <v>6</v>
      </c>
      <c r="C7" s="22" t="s">
        <v>452</v>
      </c>
      <c r="D7" s="22" t="s">
        <v>453</v>
      </c>
      <c r="E7" s="22" t="s">
        <v>454</v>
      </c>
      <c r="F7" s="22" t="s">
        <v>455</v>
      </c>
      <c r="G7" s="22" t="s">
        <v>456</v>
      </c>
      <c r="H7" s="22" t="s">
        <v>457</v>
      </c>
      <c r="I7" s="19">
        <v>741</v>
      </c>
      <c r="J7" s="19">
        <v>676</v>
      </c>
      <c r="K7" s="20">
        <v>65</v>
      </c>
      <c r="L7" s="20">
        <v>50.4</v>
      </c>
      <c r="M7" s="248">
        <v>26.572</v>
      </c>
      <c r="N7" s="42">
        <v>66.29714</v>
      </c>
      <c r="O7" s="42">
        <v>92.8691400000001</v>
      </c>
      <c r="P7" s="43"/>
      <c r="Q7" s="51"/>
    </row>
    <row r="8" ht="16.5" customHeight="1" spans="1:17">
      <c r="A8" s="20" t="s">
        <v>458</v>
      </c>
      <c r="B8" s="22">
        <v>6</v>
      </c>
      <c r="C8" s="22" t="s">
        <v>459</v>
      </c>
      <c r="D8" s="22" t="s">
        <v>460</v>
      </c>
      <c r="E8" s="22" t="s">
        <v>461</v>
      </c>
      <c r="F8" s="22" t="s">
        <v>462</v>
      </c>
      <c r="G8" s="22" t="s">
        <v>463</v>
      </c>
      <c r="H8" s="22" t="s">
        <v>464</v>
      </c>
      <c r="I8" s="19">
        <v>780</v>
      </c>
      <c r="J8" s="19">
        <v>737</v>
      </c>
      <c r="K8" s="20">
        <v>43</v>
      </c>
      <c r="L8" s="20">
        <v>28.8</v>
      </c>
      <c r="M8" s="248">
        <v>25.844</v>
      </c>
      <c r="N8" s="42">
        <v>64.48078</v>
      </c>
      <c r="O8" s="42">
        <v>90.32478</v>
      </c>
      <c r="P8" s="43"/>
      <c r="Q8" s="51"/>
    </row>
    <row r="9" ht="16.5" customHeight="1" spans="1:17">
      <c r="A9" s="20" t="s">
        <v>465</v>
      </c>
      <c r="B9" s="22">
        <v>4</v>
      </c>
      <c r="C9" s="22" t="s">
        <v>466</v>
      </c>
      <c r="D9" s="22" t="s">
        <v>467</v>
      </c>
      <c r="E9" s="22" t="s">
        <v>468</v>
      </c>
      <c r="F9" s="22" t="s">
        <v>469</v>
      </c>
      <c r="G9" s="22"/>
      <c r="H9" s="22"/>
      <c r="I9" s="19">
        <v>826</v>
      </c>
      <c r="J9" s="19">
        <v>789</v>
      </c>
      <c r="K9" s="20">
        <v>37</v>
      </c>
      <c r="L9" s="20">
        <v>33.6</v>
      </c>
      <c r="M9" s="248">
        <v>6.188</v>
      </c>
      <c r="N9" s="42">
        <v>15.43906</v>
      </c>
      <c r="O9" s="42">
        <v>21.62706</v>
      </c>
      <c r="P9" s="43"/>
      <c r="Q9" s="51"/>
    </row>
    <row r="10" ht="16.5" customHeight="1" spans="1:17">
      <c r="A10" s="20" t="s">
        <v>470</v>
      </c>
      <c r="B10" s="22">
        <v>6</v>
      </c>
      <c r="C10" s="22" t="s">
        <v>471</v>
      </c>
      <c r="D10" s="22" t="s">
        <v>472</v>
      </c>
      <c r="E10" s="22" t="s">
        <v>473</v>
      </c>
      <c r="F10" s="22" t="s">
        <v>474</v>
      </c>
      <c r="G10" s="22" t="s">
        <v>475</v>
      </c>
      <c r="H10" s="22" t="s">
        <v>476</v>
      </c>
      <c r="I10" s="19">
        <v>1317</v>
      </c>
      <c r="J10" s="19">
        <v>1257</v>
      </c>
      <c r="K10" s="20">
        <v>60</v>
      </c>
      <c r="L10" s="20">
        <v>28.8</v>
      </c>
      <c r="M10" s="248">
        <v>56.784</v>
      </c>
      <c r="N10" s="42">
        <v>141.67608</v>
      </c>
      <c r="O10" s="42">
        <v>198.46008</v>
      </c>
      <c r="P10" s="43"/>
      <c r="Q10" s="51"/>
    </row>
    <row r="11" ht="16.5" customHeight="1" spans="1:17">
      <c r="A11" s="19" t="s">
        <v>355</v>
      </c>
      <c r="B11" s="22">
        <v>6</v>
      </c>
      <c r="C11" s="22" t="s">
        <v>359</v>
      </c>
      <c r="D11" s="22" t="s">
        <v>357</v>
      </c>
      <c r="E11" s="22" t="s">
        <v>361</v>
      </c>
      <c r="F11" s="22" t="s">
        <v>360</v>
      </c>
      <c r="G11" s="22" t="s">
        <v>358</v>
      </c>
      <c r="H11" s="22" t="s">
        <v>356</v>
      </c>
      <c r="I11" s="19">
        <v>832</v>
      </c>
      <c r="J11" s="19">
        <v>777</v>
      </c>
      <c r="K11" s="20">
        <v>55</v>
      </c>
      <c r="L11" s="20">
        <v>50.4</v>
      </c>
      <c r="M11" s="248">
        <v>8.37200000000002</v>
      </c>
      <c r="N11" s="42">
        <v>20.88814</v>
      </c>
      <c r="O11" s="42">
        <v>29.2601400000001</v>
      </c>
      <c r="P11" s="43"/>
      <c r="Q11" s="51"/>
    </row>
    <row r="12" s="4" customFormat="1" ht="16.5" customHeight="1" spans="1:17">
      <c r="A12" s="16" t="s">
        <v>50</v>
      </c>
      <c r="B12" s="17">
        <v>6</v>
      </c>
      <c r="C12" s="17" t="s">
        <v>477</v>
      </c>
      <c r="D12" s="17" t="s">
        <v>57</v>
      </c>
      <c r="E12" s="17" t="s">
        <v>54</v>
      </c>
      <c r="F12" s="17" t="s">
        <v>52</v>
      </c>
      <c r="G12" s="17" t="s">
        <v>56</v>
      </c>
      <c r="H12" s="17" t="s">
        <v>53</v>
      </c>
      <c r="I12" s="16">
        <v>985</v>
      </c>
      <c r="J12" s="16">
        <v>926</v>
      </c>
      <c r="K12" s="249">
        <v>59</v>
      </c>
      <c r="L12" s="249">
        <v>50.4</v>
      </c>
      <c r="M12" s="250">
        <v>15.652</v>
      </c>
      <c r="N12" s="42">
        <v>39.05174</v>
      </c>
      <c r="O12" s="42">
        <v>54.7037400000001</v>
      </c>
      <c r="P12" s="45"/>
      <c r="Q12" s="52"/>
    </row>
    <row r="13" ht="16.5" customHeight="1" spans="1:17">
      <c r="A13" s="19" t="s">
        <v>263</v>
      </c>
      <c r="B13" s="22">
        <v>6</v>
      </c>
      <c r="C13" s="22" t="s">
        <v>268</v>
      </c>
      <c r="D13" s="22" t="s">
        <v>266</v>
      </c>
      <c r="E13" s="22" t="s">
        <v>264</v>
      </c>
      <c r="F13" s="22" t="s">
        <v>269</v>
      </c>
      <c r="G13" s="22" t="s">
        <v>267</v>
      </c>
      <c r="H13" s="22" t="s">
        <v>265</v>
      </c>
      <c r="I13" s="19">
        <v>1070</v>
      </c>
      <c r="J13" s="19">
        <v>976</v>
      </c>
      <c r="K13" s="20">
        <v>94</v>
      </c>
      <c r="L13" s="20">
        <v>50.4</v>
      </c>
      <c r="M13" s="248">
        <v>79.352</v>
      </c>
      <c r="N13" s="42">
        <v>197.98324</v>
      </c>
      <c r="O13" s="42">
        <v>277.33524</v>
      </c>
      <c r="P13" s="43"/>
      <c r="Q13" s="51"/>
    </row>
    <row r="14" s="4" customFormat="1" ht="16.5" customHeight="1" spans="1:17">
      <c r="A14" s="16" t="s">
        <v>390</v>
      </c>
      <c r="B14" s="17">
        <v>6</v>
      </c>
      <c r="C14" s="17" t="s">
        <v>478</v>
      </c>
      <c r="D14" s="17" t="s">
        <v>395</v>
      </c>
      <c r="E14" s="17" t="s">
        <v>393</v>
      </c>
      <c r="F14" s="17" t="s">
        <v>396</v>
      </c>
      <c r="G14" s="17" t="s">
        <v>394</v>
      </c>
      <c r="H14" s="17" t="s">
        <v>392</v>
      </c>
      <c r="I14" s="16">
        <v>978</v>
      </c>
      <c r="J14" s="16">
        <v>921</v>
      </c>
      <c r="K14" s="249">
        <v>57</v>
      </c>
      <c r="L14" s="249">
        <v>50.4</v>
      </c>
      <c r="M14" s="250">
        <v>12.012</v>
      </c>
      <c r="N14" s="42">
        <v>29.96994</v>
      </c>
      <c r="O14" s="42">
        <v>41.9819400000001</v>
      </c>
      <c r="P14" s="45"/>
      <c r="Q14" s="52"/>
    </row>
    <row r="15" ht="16.5" customHeight="1" spans="1:17">
      <c r="A15" s="19" t="s">
        <v>479</v>
      </c>
      <c r="B15" s="22">
        <v>6</v>
      </c>
      <c r="C15" s="22" t="s">
        <v>480</v>
      </c>
      <c r="D15" s="22" t="s">
        <v>481</v>
      </c>
      <c r="E15" s="22" t="s">
        <v>482</v>
      </c>
      <c r="F15" s="22" t="s">
        <v>483</v>
      </c>
      <c r="G15" s="22" t="s">
        <v>484</v>
      </c>
      <c r="H15" s="22" t="s">
        <v>485</v>
      </c>
      <c r="I15" s="19">
        <v>920</v>
      </c>
      <c r="J15" s="19">
        <v>841</v>
      </c>
      <c r="K15" s="20">
        <v>79</v>
      </c>
      <c r="L15" s="20">
        <v>50.4</v>
      </c>
      <c r="M15" s="248">
        <v>52.052</v>
      </c>
      <c r="N15" s="42">
        <v>129.86974</v>
      </c>
      <c r="O15" s="42">
        <v>181.92174</v>
      </c>
      <c r="P15" s="43"/>
      <c r="Q15" s="51"/>
    </row>
    <row r="16" ht="16.5" customHeight="1" spans="1:17">
      <c r="A16" s="19" t="s">
        <v>486</v>
      </c>
      <c r="B16" s="22">
        <v>6</v>
      </c>
      <c r="C16" s="22" t="s">
        <v>487</v>
      </c>
      <c r="D16" s="22" t="s">
        <v>488</v>
      </c>
      <c r="E16" s="22" t="s">
        <v>489</v>
      </c>
      <c r="F16" s="22" t="s">
        <v>490</v>
      </c>
      <c r="G16" s="22" t="s">
        <v>491</v>
      </c>
      <c r="H16" s="22" t="s">
        <v>492</v>
      </c>
      <c r="I16" s="19">
        <v>921</v>
      </c>
      <c r="J16" s="19">
        <v>847</v>
      </c>
      <c r="K16" s="20">
        <v>74</v>
      </c>
      <c r="L16" s="20">
        <v>50.4</v>
      </c>
      <c r="M16" s="248">
        <v>42.952</v>
      </c>
      <c r="N16" s="42">
        <v>107.16524</v>
      </c>
      <c r="O16" s="42">
        <v>150.11724</v>
      </c>
      <c r="P16" s="43"/>
      <c r="Q16" s="51"/>
    </row>
    <row r="17" ht="16.5" customHeight="1" spans="1:17">
      <c r="A17" s="19" t="s">
        <v>493</v>
      </c>
      <c r="B17" s="22">
        <v>6</v>
      </c>
      <c r="C17" s="22" t="s">
        <v>494</v>
      </c>
      <c r="D17" s="22" t="s">
        <v>495</v>
      </c>
      <c r="E17" s="22" t="s">
        <v>496</v>
      </c>
      <c r="F17" s="22" t="s">
        <v>497</v>
      </c>
      <c r="G17" s="22" t="s">
        <v>498</v>
      </c>
      <c r="H17" s="22" t="s">
        <v>499</v>
      </c>
      <c r="I17" s="19">
        <v>985</v>
      </c>
      <c r="J17" s="19">
        <v>891</v>
      </c>
      <c r="K17" s="20">
        <v>94</v>
      </c>
      <c r="L17" s="20">
        <v>50.4</v>
      </c>
      <c r="M17" s="248">
        <v>79.352</v>
      </c>
      <c r="N17" s="42">
        <v>197.98324</v>
      </c>
      <c r="O17" s="42">
        <v>277.33524</v>
      </c>
      <c r="P17" s="43"/>
      <c r="Q17" s="51"/>
    </row>
    <row r="18" ht="16.5" customHeight="1" spans="1:17">
      <c r="A18" s="19" t="s">
        <v>500</v>
      </c>
      <c r="B18" s="22">
        <v>6</v>
      </c>
      <c r="C18" s="22" t="s">
        <v>501</v>
      </c>
      <c r="D18" s="22" t="s">
        <v>502</v>
      </c>
      <c r="E18" s="22" t="s">
        <v>503</v>
      </c>
      <c r="F18" s="22" t="s">
        <v>504</v>
      </c>
      <c r="G18" s="22" t="s">
        <v>505</v>
      </c>
      <c r="H18" s="22" t="s">
        <v>506</v>
      </c>
      <c r="I18" s="19">
        <v>872</v>
      </c>
      <c r="J18" s="19">
        <v>802</v>
      </c>
      <c r="K18" s="20">
        <v>70</v>
      </c>
      <c r="L18" s="20">
        <v>28.8</v>
      </c>
      <c r="M18" s="248">
        <v>74.984</v>
      </c>
      <c r="N18" s="42">
        <v>187.08508</v>
      </c>
      <c r="O18" s="42">
        <v>262.06908</v>
      </c>
      <c r="P18" s="43"/>
      <c r="Q18" s="51"/>
    </row>
    <row r="19" ht="16.5" customHeight="1" spans="1:17">
      <c r="A19" s="19" t="s">
        <v>507</v>
      </c>
      <c r="B19" s="22">
        <v>6</v>
      </c>
      <c r="C19" s="22" t="s">
        <v>508</v>
      </c>
      <c r="D19" s="22" t="s">
        <v>509</v>
      </c>
      <c r="E19" s="22" t="s">
        <v>510</v>
      </c>
      <c r="F19" s="22" t="s">
        <v>511</v>
      </c>
      <c r="G19" s="22" t="s">
        <v>512</v>
      </c>
      <c r="H19" s="22" t="s">
        <v>513</v>
      </c>
      <c r="I19" s="19">
        <v>1010</v>
      </c>
      <c r="J19" s="19">
        <v>947</v>
      </c>
      <c r="K19" s="20">
        <v>63</v>
      </c>
      <c r="L19" s="20">
        <v>50.4</v>
      </c>
      <c r="M19" s="248">
        <v>22.932</v>
      </c>
      <c r="N19" s="42">
        <v>57.21534</v>
      </c>
      <c r="O19" s="42">
        <v>80.1473400000001</v>
      </c>
      <c r="P19" s="43"/>
      <c r="Q19" s="51"/>
    </row>
    <row r="20" ht="16.5" customHeight="1" spans="1:17">
      <c r="A20" s="19" t="s">
        <v>514</v>
      </c>
      <c r="B20" s="22">
        <v>6</v>
      </c>
      <c r="C20" s="22" t="s">
        <v>515</v>
      </c>
      <c r="D20" s="22" t="s">
        <v>516</v>
      </c>
      <c r="E20" s="22" t="s">
        <v>517</v>
      </c>
      <c r="F20" s="22" t="s">
        <v>518</v>
      </c>
      <c r="G20" s="22" t="s">
        <v>519</v>
      </c>
      <c r="H20" s="22" t="s">
        <v>520</v>
      </c>
      <c r="I20" s="19">
        <v>729</v>
      </c>
      <c r="J20" s="19">
        <v>674</v>
      </c>
      <c r="K20" s="20">
        <v>55</v>
      </c>
      <c r="L20" s="20">
        <v>50.4</v>
      </c>
      <c r="M20" s="248">
        <v>8.37200000000002</v>
      </c>
      <c r="N20" s="42">
        <v>20.88814</v>
      </c>
      <c r="O20" s="42">
        <v>29.2601400000001</v>
      </c>
      <c r="P20" s="43"/>
      <c r="Q20" s="51"/>
    </row>
    <row r="21" ht="16.5" customHeight="1" spans="1:17">
      <c r="A21" s="19" t="s">
        <v>521</v>
      </c>
      <c r="B21" s="22">
        <v>5</v>
      </c>
      <c r="C21" s="22" t="s">
        <v>522</v>
      </c>
      <c r="D21" s="22" t="s">
        <v>523</v>
      </c>
      <c r="E21" s="22" t="s">
        <v>524</v>
      </c>
      <c r="F21" s="22" t="s">
        <v>525</v>
      </c>
      <c r="G21" s="22" t="s">
        <v>526</v>
      </c>
      <c r="H21" s="22"/>
      <c r="I21" s="19">
        <v>1082</v>
      </c>
      <c r="J21" s="19">
        <v>1020</v>
      </c>
      <c r="K21" s="20">
        <v>62</v>
      </c>
      <c r="L21" s="20">
        <v>24</v>
      </c>
      <c r="M21" s="248">
        <v>69.16</v>
      </c>
      <c r="N21" s="42">
        <v>172.5542</v>
      </c>
      <c r="O21" s="42">
        <v>241.7142</v>
      </c>
      <c r="P21" s="43"/>
      <c r="Q21" s="51"/>
    </row>
    <row r="22" s="5" customFormat="1" ht="16.5" customHeight="1" spans="1:18">
      <c r="A22" s="72" t="s">
        <v>527</v>
      </c>
      <c r="B22" s="73"/>
      <c r="C22" s="25"/>
      <c r="D22" s="223"/>
      <c r="E22" s="223"/>
      <c r="F22" s="223"/>
      <c r="G22" s="223"/>
      <c r="H22" s="223"/>
      <c r="I22" s="225"/>
      <c r="J22" s="225"/>
      <c r="K22" s="225"/>
      <c r="L22" s="226"/>
      <c r="M22" s="80"/>
      <c r="N22" s="227"/>
      <c r="O22" s="228"/>
      <c r="P22" s="228"/>
      <c r="Q22" s="228"/>
      <c r="R22" s="229"/>
    </row>
    <row r="23" ht="16.5" customHeight="1" spans="1:17">
      <c r="A23" s="19" t="s">
        <v>528</v>
      </c>
      <c r="B23" s="23">
        <v>6</v>
      </c>
      <c r="C23" s="23" t="s">
        <v>529</v>
      </c>
      <c r="D23" s="23" t="s">
        <v>530</v>
      </c>
      <c r="E23" s="23" t="s">
        <v>531</v>
      </c>
      <c r="F23" s="23" t="s">
        <v>532</v>
      </c>
      <c r="G23" s="23" t="s">
        <v>533</v>
      </c>
      <c r="H23" s="23" t="s">
        <v>534</v>
      </c>
      <c r="I23" s="16">
        <v>692</v>
      </c>
      <c r="J23" s="16">
        <v>621</v>
      </c>
      <c r="K23" s="19">
        <v>71</v>
      </c>
      <c r="L23" s="19">
        <v>50.4</v>
      </c>
      <c r="M23" s="251">
        <v>37.492</v>
      </c>
      <c r="N23" s="42">
        <v>93.54254</v>
      </c>
      <c r="O23" s="42">
        <v>131.03454</v>
      </c>
      <c r="P23" s="43"/>
      <c r="Q23" s="43"/>
    </row>
    <row r="24" s="5" customFormat="1" ht="16.5" customHeight="1" spans="1:18">
      <c r="A24" s="72" t="s">
        <v>397</v>
      </c>
      <c r="B24" s="73"/>
      <c r="C24" s="25"/>
      <c r="D24" s="223"/>
      <c r="E24" s="223"/>
      <c r="F24" s="223"/>
      <c r="G24" s="223"/>
      <c r="H24" s="223"/>
      <c r="I24" s="225"/>
      <c r="J24" s="225"/>
      <c r="K24" s="225"/>
      <c r="L24" s="226"/>
      <c r="M24" s="80"/>
      <c r="N24" s="227"/>
      <c r="O24" s="228"/>
      <c r="P24" s="228"/>
      <c r="Q24" s="228"/>
      <c r="R24" s="229"/>
    </row>
    <row r="25" ht="16.5" customHeight="1" spans="1:17">
      <c r="A25" s="19" t="s">
        <v>398</v>
      </c>
      <c r="B25" s="23">
        <v>6</v>
      </c>
      <c r="C25" s="23" t="s">
        <v>404</v>
      </c>
      <c r="D25" s="23" t="s">
        <v>402</v>
      </c>
      <c r="E25" s="23" t="s">
        <v>400</v>
      </c>
      <c r="F25" s="23" t="s">
        <v>403</v>
      </c>
      <c r="G25" s="23" t="s">
        <v>401</v>
      </c>
      <c r="H25" s="23" t="s">
        <v>399</v>
      </c>
      <c r="I25" s="16">
        <v>1287</v>
      </c>
      <c r="J25" s="16">
        <v>1230</v>
      </c>
      <c r="K25" s="19">
        <v>57</v>
      </c>
      <c r="L25" s="19">
        <v>50.4</v>
      </c>
      <c r="M25" s="251">
        <v>12.012</v>
      </c>
      <c r="N25" s="42">
        <v>29.96994</v>
      </c>
      <c r="O25" s="42">
        <v>41.9819400000001</v>
      </c>
      <c r="P25" s="43"/>
      <c r="Q25" s="43"/>
    </row>
    <row r="26" ht="16.5" customHeight="1" spans="1:17">
      <c r="A26" s="19" t="s">
        <v>535</v>
      </c>
      <c r="B26" s="23">
        <v>6</v>
      </c>
      <c r="C26" s="23" t="s">
        <v>536</v>
      </c>
      <c r="D26" s="23" t="s">
        <v>537</v>
      </c>
      <c r="E26" s="23" t="s">
        <v>538</v>
      </c>
      <c r="F26" s="23" t="s">
        <v>539</v>
      </c>
      <c r="G26" s="23" t="s">
        <v>540</v>
      </c>
      <c r="H26" s="23" t="s">
        <v>541</v>
      </c>
      <c r="I26" s="16">
        <v>596</v>
      </c>
      <c r="J26" s="16">
        <v>532</v>
      </c>
      <c r="K26" s="19">
        <v>64</v>
      </c>
      <c r="L26" s="19">
        <v>50.4</v>
      </c>
      <c r="M26" s="251">
        <v>24.752</v>
      </c>
      <c r="N26" s="42">
        <v>61.75624</v>
      </c>
      <c r="O26" s="42">
        <v>86.5082400000001</v>
      </c>
      <c r="P26" s="43"/>
      <c r="Q26" s="43"/>
    </row>
    <row r="27" ht="16.5" customHeight="1" spans="1:17">
      <c r="A27" s="19" t="s">
        <v>542</v>
      </c>
      <c r="B27" s="23">
        <v>6</v>
      </c>
      <c r="C27" s="23" t="s">
        <v>543</v>
      </c>
      <c r="D27" s="23" t="s">
        <v>544</v>
      </c>
      <c r="E27" s="23" t="s">
        <v>545</v>
      </c>
      <c r="F27" s="23" t="s">
        <v>546</v>
      </c>
      <c r="G27" s="23" t="s">
        <v>547</v>
      </c>
      <c r="H27" s="23" t="s">
        <v>548</v>
      </c>
      <c r="I27" s="16">
        <v>731</v>
      </c>
      <c r="J27" s="16">
        <v>669</v>
      </c>
      <c r="K27" s="19">
        <v>62</v>
      </c>
      <c r="L27" s="19">
        <v>50.4</v>
      </c>
      <c r="M27" s="251">
        <v>21.112</v>
      </c>
      <c r="N27" s="42">
        <v>52.67444</v>
      </c>
      <c r="O27" s="42">
        <v>73.7864400000001</v>
      </c>
      <c r="P27" s="43"/>
      <c r="Q27" s="43"/>
    </row>
    <row r="28" ht="16.5" customHeight="1" spans="1:17">
      <c r="A28" s="19" t="s">
        <v>549</v>
      </c>
      <c r="B28" s="23">
        <v>4</v>
      </c>
      <c r="C28" s="23" t="s">
        <v>550</v>
      </c>
      <c r="D28" s="23" t="s">
        <v>551</v>
      </c>
      <c r="E28" s="23" t="s">
        <v>552</v>
      </c>
      <c r="F28" s="23" t="s">
        <v>553</v>
      </c>
      <c r="G28" s="23"/>
      <c r="H28" s="23"/>
      <c r="I28" s="16">
        <v>683</v>
      </c>
      <c r="J28" s="16">
        <v>623</v>
      </c>
      <c r="K28" s="19">
        <v>60</v>
      </c>
      <c r="L28" s="19">
        <v>33.6</v>
      </c>
      <c r="M28" s="251">
        <v>48.048</v>
      </c>
      <c r="N28" s="42">
        <v>119.87976</v>
      </c>
      <c r="O28" s="42">
        <v>167.92776</v>
      </c>
      <c r="P28" s="43"/>
      <c r="Q28" s="43"/>
    </row>
    <row r="29" ht="16.5" customHeight="1" spans="1:17">
      <c r="A29" s="19" t="s">
        <v>554</v>
      </c>
      <c r="B29" s="23">
        <v>5</v>
      </c>
      <c r="C29" s="23" t="s">
        <v>555</v>
      </c>
      <c r="D29" s="23" t="s">
        <v>556</v>
      </c>
      <c r="E29" s="23" t="s">
        <v>557</v>
      </c>
      <c r="F29" s="23" t="s">
        <v>558</v>
      </c>
      <c r="G29" s="23" t="s">
        <v>559</v>
      </c>
      <c r="H29" s="23"/>
      <c r="I29" s="16">
        <v>805</v>
      </c>
      <c r="J29" s="16">
        <v>752</v>
      </c>
      <c r="K29" s="19">
        <v>53</v>
      </c>
      <c r="L29" s="19">
        <v>42</v>
      </c>
      <c r="M29" s="251">
        <v>20.02</v>
      </c>
      <c r="N29" s="42">
        <v>49.9499</v>
      </c>
      <c r="O29" s="42">
        <v>69.9699</v>
      </c>
      <c r="P29" s="43"/>
      <c r="Q29" s="43"/>
    </row>
    <row r="30" s="5" customFormat="1" ht="16.5" customHeight="1" spans="1:18">
      <c r="A30" s="72" t="s">
        <v>76</v>
      </c>
      <c r="B30" s="73"/>
      <c r="C30" s="25"/>
      <c r="D30" s="223"/>
      <c r="E30" s="223"/>
      <c r="F30" s="223"/>
      <c r="G30" s="223"/>
      <c r="H30" s="223"/>
      <c r="I30" s="225"/>
      <c r="J30" s="225"/>
      <c r="K30" s="225"/>
      <c r="L30" s="226"/>
      <c r="M30" s="80"/>
      <c r="N30" s="227"/>
      <c r="O30" s="228"/>
      <c r="P30" s="228"/>
      <c r="Q30" s="228"/>
      <c r="R30" s="229"/>
    </row>
    <row r="31" ht="16.5" customHeight="1" spans="1:17">
      <c r="A31" s="24" t="s">
        <v>560</v>
      </c>
      <c r="B31" s="22">
        <v>6</v>
      </c>
      <c r="C31" s="22" t="s">
        <v>561</v>
      </c>
      <c r="D31" s="22" t="s">
        <v>562</v>
      </c>
      <c r="E31" s="22" t="s">
        <v>563</v>
      </c>
      <c r="F31" s="22" t="s">
        <v>564</v>
      </c>
      <c r="G31" s="22" t="s">
        <v>565</v>
      </c>
      <c r="H31" s="22" t="s">
        <v>566</v>
      </c>
      <c r="I31" s="19">
        <v>99</v>
      </c>
      <c r="J31" s="19">
        <v>65</v>
      </c>
      <c r="K31" s="19">
        <v>34</v>
      </c>
      <c r="L31" s="19">
        <v>28.8</v>
      </c>
      <c r="M31" s="251">
        <v>9.46400000000001</v>
      </c>
      <c r="N31" s="42">
        <v>23.61268</v>
      </c>
      <c r="O31" s="42">
        <v>33.07668</v>
      </c>
      <c r="P31" s="43"/>
      <c r="Q31" s="51"/>
    </row>
    <row r="32" ht="16.5" customHeight="1" spans="1:17">
      <c r="A32" s="24" t="s">
        <v>567</v>
      </c>
      <c r="B32" s="22">
        <v>6</v>
      </c>
      <c r="C32" s="22" t="s">
        <v>568</v>
      </c>
      <c r="D32" s="22" t="s">
        <v>569</v>
      </c>
      <c r="E32" s="22" t="s">
        <v>570</v>
      </c>
      <c r="F32" s="22" t="s">
        <v>571</v>
      </c>
      <c r="G32" s="22" t="s">
        <v>572</v>
      </c>
      <c r="H32" s="22" t="s">
        <v>573</v>
      </c>
      <c r="I32" s="19">
        <v>579</v>
      </c>
      <c r="J32" s="19">
        <v>545</v>
      </c>
      <c r="K32" s="19">
        <v>34</v>
      </c>
      <c r="L32" s="19">
        <v>28.8</v>
      </c>
      <c r="M32" s="251">
        <v>9.46400000000001</v>
      </c>
      <c r="N32" s="42">
        <v>23.61268</v>
      </c>
      <c r="O32" s="42">
        <v>33.07668</v>
      </c>
      <c r="P32" s="43"/>
      <c r="Q32" s="51"/>
    </row>
    <row r="33" ht="16.5" customHeight="1" spans="1:17">
      <c r="A33" s="24" t="s">
        <v>574</v>
      </c>
      <c r="B33" s="22">
        <v>6</v>
      </c>
      <c r="C33" s="22" t="s">
        <v>575</v>
      </c>
      <c r="D33" s="22" t="s">
        <v>576</v>
      </c>
      <c r="E33" s="22" t="s">
        <v>577</v>
      </c>
      <c r="F33" s="22" t="s">
        <v>578</v>
      </c>
      <c r="G33" s="22" t="s">
        <v>579</v>
      </c>
      <c r="H33" s="22" t="s">
        <v>580</v>
      </c>
      <c r="I33" s="19">
        <v>268</v>
      </c>
      <c r="J33" s="19">
        <v>233</v>
      </c>
      <c r="K33" s="19">
        <v>35</v>
      </c>
      <c r="L33" s="19">
        <v>28.8</v>
      </c>
      <c r="M33" s="251">
        <v>11.284</v>
      </c>
      <c r="N33" s="42">
        <v>28.15358</v>
      </c>
      <c r="O33" s="42">
        <v>39.43758</v>
      </c>
      <c r="P33" s="43"/>
      <c r="Q33" s="51"/>
    </row>
    <row r="34" ht="16.5" customHeight="1" spans="1:17">
      <c r="A34" s="24" t="s">
        <v>581</v>
      </c>
      <c r="B34" s="22">
        <v>5</v>
      </c>
      <c r="C34" s="22" t="s">
        <v>582</v>
      </c>
      <c r="D34" s="22" t="s">
        <v>583</v>
      </c>
      <c r="E34" s="22" t="s">
        <v>584</v>
      </c>
      <c r="F34" s="22" t="s">
        <v>585</v>
      </c>
      <c r="G34" s="22" t="s">
        <v>586</v>
      </c>
      <c r="H34" s="22"/>
      <c r="I34" s="19">
        <v>193</v>
      </c>
      <c r="J34" s="19">
        <v>137</v>
      </c>
      <c r="K34" s="19">
        <v>56</v>
      </c>
      <c r="L34" s="19">
        <v>42</v>
      </c>
      <c r="M34" s="251">
        <v>25.48</v>
      </c>
      <c r="N34" s="42">
        <v>63.5726</v>
      </c>
      <c r="O34" s="42">
        <v>89.0526</v>
      </c>
      <c r="P34" s="43"/>
      <c r="Q34" s="51"/>
    </row>
    <row r="35" ht="16.5" customHeight="1" spans="1:17">
      <c r="A35" s="24" t="s">
        <v>587</v>
      </c>
      <c r="B35" s="22">
        <v>6</v>
      </c>
      <c r="C35" s="22" t="s">
        <v>588</v>
      </c>
      <c r="D35" s="22" t="s">
        <v>589</v>
      </c>
      <c r="E35" s="22" t="s">
        <v>590</v>
      </c>
      <c r="F35" s="22" t="s">
        <v>591</v>
      </c>
      <c r="G35" s="22" t="s">
        <v>592</v>
      </c>
      <c r="H35" s="22" t="s">
        <v>593</v>
      </c>
      <c r="I35" s="19">
        <v>671</v>
      </c>
      <c r="J35" s="19">
        <v>620</v>
      </c>
      <c r="K35" s="19">
        <v>51</v>
      </c>
      <c r="L35" s="19">
        <v>50.4</v>
      </c>
      <c r="M35" s="251">
        <v>1.09200000000002</v>
      </c>
      <c r="N35" s="42">
        <v>2.72454000000004</v>
      </c>
      <c r="O35" s="42">
        <v>3.81654000000005</v>
      </c>
      <c r="P35" s="43"/>
      <c r="Q35" s="51"/>
    </row>
    <row r="36" s="5" customFormat="1" ht="16.5" customHeight="1" spans="1:18">
      <c r="A36" s="72" t="s">
        <v>594</v>
      </c>
      <c r="B36" s="73"/>
      <c r="C36" s="25"/>
      <c r="D36" s="223"/>
      <c r="E36" s="223"/>
      <c r="F36" s="223"/>
      <c r="G36" s="223"/>
      <c r="H36" s="223"/>
      <c r="I36" s="225"/>
      <c r="J36" s="225"/>
      <c r="K36" s="225"/>
      <c r="L36" s="226"/>
      <c r="M36" s="80"/>
      <c r="N36" s="227"/>
      <c r="O36" s="228"/>
      <c r="P36" s="228"/>
      <c r="Q36" s="228"/>
      <c r="R36" s="229"/>
    </row>
    <row r="37" ht="16.5" customHeight="1" spans="1:17">
      <c r="A37" s="19" t="s">
        <v>595</v>
      </c>
      <c r="B37" s="22">
        <v>4</v>
      </c>
      <c r="C37" s="22" t="s">
        <v>596</v>
      </c>
      <c r="D37" s="22" t="s">
        <v>597</v>
      </c>
      <c r="E37" s="22" t="s">
        <v>598</v>
      </c>
      <c r="F37" s="22" t="s">
        <v>599</v>
      </c>
      <c r="G37" s="22"/>
      <c r="H37" s="22"/>
      <c r="I37" s="19">
        <v>560</v>
      </c>
      <c r="J37" s="19">
        <v>523</v>
      </c>
      <c r="K37" s="19">
        <v>37</v>
      </c>
      <c r="L37" s="19">
        <v>33.6</v>
      </c>
      <c r="M37" s="251">
        <v>6.188</v>
      </c>
      <c r="N37" s="42">
        <v>15.43906</v>
      </c>
      <c r="O37" s="42">
        <v>21.62706</v>
      </c>
      <c r="P37" s="43"/>
      <c r="Q37" s="43"/>
    </row>
    <row r="38" ht="16.5" customHeight="1" spans="1:17">
      <c r="A38" s="19" t="s">
        <v>600</v>
      </c>
      <c r="B38" s="22">
        <v>6</v>
      </c>
      <c r="C38" s="23" t="s">
        <v>601</v>
      </c>
      <c r="D38" s="23" t="s">
        <v>602</v>
      </c>
      <c r="E38" s="23" t="s">
        <v>603</v>
      </c>
      <c r="F38" s="23" t="s">
        <v>604</v>
      </c>
      <c r="G38" s="23" t="s">
        <v>605</v>
      </c>
      <c r="H38" s="23" t="s">
        <v>606</v>
      </c>
      <c r="I38" s="19">
        <v>1224</v>
      </c>
      <c r="J38" s="19">
        <v>1170</v>
      </c>
      <c r="K38" s="19">
        <v>54</v>
      </c>
      <c r="L38" s="19">
        <v>50.4</v>
      </c>
      <c r="M38" s="251">
        <v>6.55200000000002</v>
      </c>
      <c r="N38" s="42">
        <v>16.34724</v>
      </c>
      <c r="O38" s="42">
        <v>22.8992400000001</v>
      </c>
      <c r="P38" s="43"/>
      <c r="Q38" s="43"/>
    </row>
    <row r="39" ht="16.5" customHeight="1" spans="1:17">
      <c r="A39" s="19" t="s">
        <v>607</v>
      </c>
      <c r="B39" s="22">
        <v>6</v>
      </c>
      <c r="C39" s="23" t="s">
        <v>608</v>
      </c>
      <c r="D39" s="23" t="s">
        <v>609</v>
      </c>
      <c r="E39" s="23" t="s">
        <v>610</v>
      </c>
      <c r="F39" s="23" t="s">
        <v>611</v>
      </c>
      <c r="G39" s="23" t="s">
        <v>612</v>
      </c>
      <c r="H39" s="23" t="s">
        <v>613</v>
      </c>
      <c r="I39" s="19">
        <v>1127</v>
      </c>
      <c r="J39" s="19">
        <v>1055</v>
      </c>
      <c r="K39" s="19">
        <v>72</v>
      </c>
      <c r="L39" s="19">
        <v>50.4</v>
      </c>
      <c r="M39" s="251">
        <v>39.312</v>
      </c>
      <c r="N39" s="42">
        <v>98.0834400000001</v>
      </c>
      <c r="O39" s="42">
        <v>137.39544</v>
      </c>
      <c r="P39" s="43"/>
      <c r="Q39" s="43"/>
    </row>
    <row r="40" ht="16.5" customHeight="1" spans="1:17">
      <c r="A40" s="19" t="s">
        <v>614</v>
      </c>
      <c r="B40" s="22">
        <v>6</v>
      </c>
      <c r="C40" s="23" t="s">
        <v>615</v>
      </c>
      <c r="D40" s="23" t="s">
        <v>616</v>
      </c>
      <c r="E40" s="23" t="s">
        <v>617</v>
      </c>
      <c r="F40" s="23" t="s">
        <v>618</v>
      </c>
      <c r="G40" s="23" t="s">
        <v>619</v>
      </c>
      <c r="H40" s="23" t="s">
        <v>620</v>
      </c>
      <c r="I40" s="19">
        <v>1090</v>
      </c>
      <c r="J40" s="19">
        <v>1015</v>
      </c>
      <c r="K40" s="19">
        <v>75</v>
      </c>
      <c r="L40" s="19">
        <v>50.4</v>
      </c>
      <c r="M40" s="251">
        <v>44.772</v>
      </c>
      <c r="N40" s="42">
        <v>111.70614</v>
      </c>
      <c r="O40" s="42">
        <v>156.47814</v>
      </c>
      <c r="P40" s="43"/>
      <c r="Q40" s="43"/>
    </row>
    <row r="41" ht="16.5" customHeight="1" spans="1:17">
      <c r="A41" s="19" t="s">
        <v>621</v>
      </c>
      <c r="B41" s="22">
        <v>6</v>
      </c>
      <c r="C41" s="244" t="s">
        <v>622</v>
      </c>
      <c r="D41" s="23" t="s">
        <v>623</v>
      </c>
      <c r="E41" s="23" t="s">
        <v>624</v>
      </c>
      <c r="F41" s="23" t="s">
        <v>625</v>
      </c>
      <c r="G41" s="23" t="s">
        <v>626</v>
      </c>
      <c r="H41" s="23" t="s">
        <v>627</v>
      </c>
      <c r="I41" s="19">
        <v>945</v>
      </c>
      <c r="J41" s="19">
        <v>890</v>
      </c>
      <c r="K41" s="19">
        <v>55</v>
      </c>
      <c r="L41" s="19">
        <v>50.4</v>
      </c>
      <c r="M41" s="251">
        <v>8.37200000000002</v>
      </c>
      <c r="N41" s="42">
        <v>20.88814</v>
      </c>
      <c r="O41" s="42">
        <v>29.2601400000001</v>
      </c>
      <c r="P41" s="43"/>
      <c r="Q41" s="43"/>
    </row>
    <row r="42" s="5" customFormat="1" ht="16.5" customHeight="1" spans="1:18">
      <c r="A42" s="72" t="s">
        <v>628</v>
      </c>
      <c r="B42" s="73"/>
      <c r="C42" s="25"/>
      <c r="D42" s="223"/>
      <c r="E42" s="223"/>
      <c r="F42" s="223"/>
      <c r="G42" s="223"/>
      <c r="H42" s="223"/>
      <c r="I42" s="225"/>
      <c r="J42" s="225"/>
      <c r="K42" s="225"/>
      <c r="L42" s="226"/>
      <c r="M42" s="80"/>
      <c r="N42" s="227"/>
      <c r="O42" s="228"/>
      <c r="P42" s="228"/>
      <c r="Q42" s="228"/>
      <c r="R42" s="229"/>
    </row>
    <row r="43" ht="16.5" customHeight="1" spans="1:17">
      <c r="A43" s="19" t="s">
        <v>629</v>
      </c>
      <c r="B43" s="23">
        <v>6</v>
      </c>
      <c r="C43" s="23" t="s">
        <v>630</v>
      </c>
      <c r="D43" s="23" t="s">
        <v>631</v>
      </c>
      <c r="E43" s="23" t="s">
        <v>632</v>
      </c>
      <c r="F43" s="23" t="s">
        <v>633</v>
      </c>
      <c r="G43" s="23" t="s">
        <v>634</v>
      </c>
      <c r="H43" s="23" t="s">
        <v>635</v>
      </c>
      <c r="I43" s="19">
        <v>1015</v>
      </c>
      <c r="J43" s="19">
        <v>969</v>
      </c>
      <c r="K43" s="19">
        <v>46</v>
      </c>
      <c r="L43" s="19">
        <v>28.8</v>
      </c>
      <c r="M43" s="251">
        <v>31.304</v>
      </c>
      <c r="N43" s="42">
        <v>78.10348</v>
      </c>
      <c r="O43" s="42">
        <v>109.40748</v>
      </c>
      <c r="P43" s="43"/>
      <c r="Q43" s="43"/>
    </row>
    <row r="44" ht="16.5" customHeight="1" spans="1:17">
      <c r="A44" s="19" t="s">
        <v>636</v>
      </c>
      <c r="B44" s="23">
        <v>6</v>
      </c>
      <c r="C44" s="23" t="s">
        <v>637</v>
      </c>
      <c r="D44" s="23" t="s">
        <v>638</v>
      </c>
      <c r="E44" s="23" t="s">
        <v>639</v>
      </c>
      <c r="F44" s="23" t="s">
        <v>640</v>
      </c>
      <c r="G44" s="23" t="s">
        <v>641</v>
      </c>
      <c r="H44" s="23" t="s">
        <v>642</v>
      </c>
      <c r="I44" s="47">
        <v>1152</v>
      </c>
      <c r="J44" s="47">
        <v>1096</v>
      </c>
      <c r="K44" s="19">
        <v>56</v>
      </c>
      <c r="L44" s="19">
        <v>28.8</v>
      </c>
      <c r="M44" s="251">
        <v>49.504</v>
      </c>
      <c r="N44" s="42">
        <v>123.51248</v>
      </c>
      <c r="O44" s="42">
        <v>173.01648</v>
      </c>
      <c r="P44" s="43"/>
      <c r="Q44" s="43"/>
    </row>
    <row r="45" ht="16.5" customHeight="1" spans="1:17">
      <c r="A45" s="19" t="s">
        <v>643</v>
      </c>
      <c r="B45" s="23">
        <v>6</v>
      </c>
      <c r="C45" s="23" t="s">
        <v>644</v>
      </c>
      <c r="D45" s="23" t="s">
        <v>645</v>
      </c>
      <c r="E45" s="23" t="s">
        <v>646</v>
      </c>
      <c r="F45" s="23" t="s">
        <v>647</v>
      </c>
      <c r="G45" s="23" t="s">
        <v>648</v>
      </c>
      <c r="H45" s="23" t="s">
        <v>649</v>
      </c>
      <c r="I45" s="47">
        <v>1155</v>
      </c>
      <c r="J45" s="47">
        <v>1125</v>
      </c>
      <c r="K45" s="19">
        <v>30</v>
      </c>
      <c r="L45" s="19">
        <v>28.8</v>
      </c>
      <c r="M45" s="251">
        <v>2.184</v>
      </c>
      <c r="N45" s="42">
        <v>5.44908000000001</v>
      </c>
      <c r="O45" s="42">
        <v>7.63308000000002</v>
      </c>
      <c r="P45" s="43"/>
      <c r="Q45" s="43"/>
    </row>
    <row r="46" ht="16.5" customHeight="1" spans="1:17">
      <c r="A46" s="19" t="s">
        <v>650</v>
      </c>
      <c r="B46" s="23">
        <v>6</v>
      </c>
      <c r="C46" s="23" t="s">
        <v>651</v>
      </c>
      <c r="D46" s="23" t="s">
        <v>652</v>
      </c>
      <c r="E46" s="23" t="s">
        <v>653</v>
      </c>
      <c r="F46" s="23" t="s">
        <v>654</v>
      </c>
      <c r="G46" s="23" t="s">
        <v>655</v>
      </c>
      <c r="H46" s="23" t="s">
        <v>656</v>
      </c>
      <c r="I46" s="47">
        <v>1111</v>
      </c>
      <c r="J46" s="47">
        <v>1060</v>
      </c>
      <c r="K46" s="19">
        <v>51</v>
      </c>
      <c r="L46" s="19">
        <v>28.8</v>
      </c>
      <c r="M46" s="251">
        <v>40.404</v>
      </c>
      <c r="N46" s="42">
        <v>100.80798</v>
      </c>
      <c r="O46" s="42">
        <v>141.21198</v>
      </c>
      <c r="P46" s="43"/>
      <c r="Q46" s="43"/>
    </row>
    <row r="47" ht="16.5" customHeight="1" spans="1:17">
      <c r="A47" s="19" t="s">
        <v>657</v>
      </c>
      <c r="B47" s="23">
        <v>6</v>
      </c>
      <c r="C47" s="23" t="s">
        <v>658</v>
      </c>
      <c r="D47" s="23" t="s">
        <v>659</v>
      </c>
      <c r="E47" s="23" t="s">
        <v>660</v>
      </c>
      <c r="F47" s="23" t="s">
        <v>661</v>
      </c>
      <c r="G47" s="23" t="s">
        <v>662</v>
      </c>
      <c r="H47" s="23" t="s">
        <v>663</v>
      </c>
      <c r="I47" s="47">
        <v>975</v>
      </c>
      <c r="J47" s="47">
        <v>930</v>
      </c>
      <c r="K47" s="19">
        <v>45</v>
      </c>
      <c r="L47" s="19">
        <v>28.8</v>
      </c>
      <c r="M47" s="251">
        <v>29.484</v>
      </c>
      <c r="N47" s="42">
        <v>73.56258</v>
      </c>
      <c r="O47" s="42">
        <v>103.04658</v>
      </c>
      <c r="P47" s="43"/>
      <c r="Q47" s="43"/>
    </row>
    <row r="48" ht="16.5" customHeight="1" spans="1:17">
      <c r="A48" s="19" t="s">
        <v>664</v>
      </c>
      <c r="B48" s="23">
        <v>6</v>
      </c>
      <c r="C48" s="23" t="s">
        <v>665</v>
      </c>
      <c r="D48" s="23" t="s">
        <v>666</v>
      </c>
      <c r="E48" s="23" t="s">
        <v>667</v>
      </c>
      <c r="F48" s="23" t="s">
        <v>668</v>
      </c>
      <c r="G48" s="23" t="s">
        <v>669</v>
      </c>
      <c r="H48" s="23" t="s">
        <v>670</v>
      </c>
      <c r="I48" s="47">
        <v>1256</v>
      </c>
      <c r="J48" s="47">
        <v>1216</v>
      </c>
      <c r="K48" s="19">
        <v>40</v>
      </c>
      <c r="L48" s="19">
        <v>28.8</v>
      </c>
      <c r="M48" s="251">
        <v>20.384</v>
      </c>
      <c r="N48" s="42">
        <v>50.85808</v>
      </c>
      <c r="O48" s="42">
        <v>71.24208</v>
      </c>
      <c r="P48" s="43"/>
      <c r="Q48" s="43"/>
    </row>
    <row r="49" ht="16.5" customHeight="1" spans="1:17">
      <c r="A49" s="19" t="s">
        <v>671</v>
      </c>
      <c r="B49" s="23">
        <v>6</v>
      </c>
      <c r="C49" s="23" t="s">
        <v>672</v>
      </c>
      <c r="D49" s="23" t="s">
        <v>673</v>
      </c>
      <c r="E49" s="23" t="s">
        <v>674</v>
      </c>
      <c r="F49" s="23" t="s">
        <v>675</v>
      </c>
      <c r="G49" s="23" t="s">
        <v>676</v>
      </c>
      <c r="H49" s="23" t="s">
        <v>677</v>
      </c>
      <c r="I49" s="47">
        <v>959</v>
      </c>
      <c r="J49" s="47">
        <v>917</v>
      </c>
      <c r="K49" s="19">
        <v>42</v>
      </c>
      <c r="L49" s="19">
        <v>28.8</v>
      </c>
      <c r="M49" s="251">
        <v>24.024</v>
      </c>
      <c r="N49" s="42">
        <v>59.93988</v>
      </c>
      <c r="O49" s="42">
        <v>83.96388</v>
      </c>
      <c r="P49" s="43"/>
      <c r="Q49" s="43"/>
    </row>
    <row r="50" ht="16.5" customHeight="1" spans="1:17">
      <c r="A50" s="19" t="s">
        <v>678</v>
      </c>
      <c r="B50" s="23">
        <v>6</v>
      </c>
      <c r="C50" s="23" t="s">
        <v>679</v>
      </c>
      <c r="D50" s="23" t="s">
        <v>680</v>
      </c>
      <c r="E50" s="23" t="s">
        <v>681</v>
      </c>
      <c r="F50" s="23" t="s">
        <v>682</v>
      </c>
      <c r="G50" s="23" t="s">
        <v>683</v>
      </c>
      <c r="H50" s="23" t="s">
        <v>684</v>
      </c>
      <c r="I50" s="47">
        <v>930</v>
      </c>
      <c r="J50" s="47">
        <v>898</v>
      </c>
      <c r="K50" s="19">
        <v>32</v>
      </c>
      <c r="L50" s="19">
        <v>28.8</v>
      </c>
      <c r="M50" s="251">
        <v>5.82400000000001</v>
      </c>
      <c r="N50" s="42">
        <v>14.53088</v>
      </c>
      <c r="O50" s="42">
        <v>20.35488</v>
      </c>
      <c r="P50" s="43"/>
      <c r="Q50" s="43"/>
    </row>
    <row r="51" ht="16.5" customHeight="1" spans="1:17">
      <c r="A51" s="19" t="s">
        <v>685</v>
      </c>
      <c r="B51" s="23">
        <v>6</v>
      </c>
      <c r="C51" s="23" t="s">
        <v>686</v>
      </c>
      <c r="D51" s="23" t="s">
        <v>687</v>
      </c>
      <c r="E51" s="23" t="s">
        <v>688</v>
      </c>
      <c r="F51" s="23" t="s">
        <v>689</v>
      </c>
      <c r="G51" s="23" t="s">
        <v>690</v>
      </c>
      <c r="H51" s="23" t="s">
        <v>691</v>
      </c>
      <c r="I51" s="47">
        <v>1076</v>
      </c>
      <c r="J51" s="47">
        <v>1044</v>
      </c>
      <c r="K51" s="19">
        <v>32</v>
      </c>
      <c r="L51" s="19">
        <v>28.8</v>
      </c>
      <c r="M51" s="251">
        <v>5.82400000000001</v>
      </c>
      <c r="N51" s="42">
        <v>14.53088</v>
      </c>
      <c r="O51" s="42">
        <v>20.35488</v>
      </c>
      <c r="P51" s="43"/>
      <c r="Q51" s="43"/>
    </row>
    <row r="52" s="5" customFormat="1" ht="16.5" customHeight="1" spans="1:18">
      <c r="A52" s="72" t="s">
        <v>101</v>
      </c>
      <c r="B52" s="73"/>
      <c r="C52" s="25"/>
      <c r="D52" s="223"/>
      <c r="E52" s="223"/>
      <c r="F52" s="223"/>
      <c r="G52" s="223"/>
      <c r="H52" s="223"/>
      <c r="I52" s="225"/>
      <c r="J52" s="225"/>
      <c r="K52" s="225"/>
      <c r="L52" s="226"/>
      <c r="M52" s="80"/>
      <c r="N52" s="227"/>
      <c r="O52" s="228"/>
      <c r="P52" s="228"/>
      <c r="Q52" s="228"/>
      <c r="R52" s="229"/>
    </row>
    <row r="53" s="4" customFormat="1" ht="16.5" customHeight="1" spans="1:17">
      <c r="A53" s="16" t="s">
        <v>692</v>
      </c>
      <c r="B53" s="203">
        <v>6</v>
      </c>
      <c r="C53" s="192" t="s">
        <v>693</v>
      </c>
      <c r="D53" s="192" t="s">
        <v>694</v>
      </c>
      <c r="E53" s="192" t="s">
        <v>695</v>
      </c>
      <c r="F53" s="192" t="s">
        <v>696</v>
      </c>
      <c r="G53" s="192" t="s">
        <v>697</v>
      </c>
      <c r="H53" s="192" t="s">
        <v>698</v>
      </c>
      <c r="I53" s="16">
        <v>521</v>
      </c>
      <c r="J53" s="16">
        <v>466</v>
      </c>
      <c r="K53" s="16">
        <v>55</v>
      </c>
      <c r="L53" s="16">
        <v>50.4</v>
      </c>
      <c r="M53" s="252">
        <v>8.37200000000002</v>
      </c>
      <c r="N53" s="42">
        <v>20.88814</v>
      </c>
      <c r="O53" s="42">
        <v>29.2601400000001</v>
      </c>
      <c r="P53" s="45"/>
      <c r="Q53" s="45"/>
    </row>
    <row r="54" s="5" customFormat="1" ht="16.5" customHeight="1" spans="1:18">
      <c r="A54" s="72" t="s">
        <v>125</v>
      </c>
      <c r="B54" s="73"/>
      <c r="C54" s="25"/>
      <c r="D54" s="223"/>
      <c r="E54" s="223"/>
      <c r="F54" s="223"/>
      <c r="G54" s="223"/>
      <c r="H54" s="223"/>
      <c r="I54" s="225"/>
      <c r="J54" s="225"/>
      <c r="K54" s="225"/>
      <c r="L54" s="226"/>
      <c r="M54" s="80"/>
      <c r="N54" s="227"/>
      <c r="O54" s="228"/>
      <c r="P54" s="228"/>
      <c r="Q54" s="228"/>
      <c r="R54" s="229"/>
    </row>
    <row r="55" s="4" customFormat="1" ht="16.5" customHeight="1" spans="1:17">
      <c r="A55" s="16" t="s">
        <v>699</v>
      </c>
      <c r="B55" s="192">
        <v>5</v>
      </c>
      <c r="C55" s="192" t="s">
        <v>700</v>
      </c>
      <c r="D55" s="192" t="s">
        <v>701</v>
      </c>
      <c r="E55" s="192" t="s">
        <v>702</v>
      </c>
      <c r="F55" s="192" t="s">
        <v>703</v>
      </c>
      <c r="G55" s="192" t="s">
        <v>704</v>
      </c>
      <c r="H55" s="192"/>
      <c r="I55" s="16">
        <v>1003</v>
      </c>
      <c r="J55" s="16">
        <v>957</v>
      </c>
      <c r="K55" s="16">
        <v>46</v>
      </c>
      <c r="L55" s="16">
        <v>42</v>
      </c>
      <c r="M55" s="252">
        <v>7.28</v>
      </c>
      <c r="N55" s="42">
        <v>18.1636</v>
      </c>
      <c r="O55" s="42">
        <v>25.4436</v>
      </c>
      <c r="P55" s="45"/>
      <c r="Q55" s="45"/>
    </row>
    <row r="56" s="5" customFormat="1" ht="16.5" customHeight="1" spans="1:18">
      <c r="A56" s="72" t="s">
        <v>157</v>
      </c>
      <c r="B56" s="73"/>
      <c r="C56" s="25"/>
      <c r="D56" s="223"/>
      <c r="E56" s="223"/>
      <c r="F56" s="223"/>
      <c r="G56" s="223"/>
      <c r="H56" s="223"/>
      <c r="I56" s="225"/>
      <c r="J56" s="225"/>
      <c r="K56" s="225"/>
      <c r="L56" s="226"/>
      <c r="M56" s="80"/>
      <c r="N56" s="227"/>
      <c r="O56" s="228"/>
      <c r="P56" s="228"/>
      <c r="Q56" s="228"/>
      <c r="R56" s="229"/>
    </row>
    <row r="57" s="4" customFormat="1" ht="16.5" customHeight="1" spans="1:17">
      <c r="A57" s="16" t="s">
        <v>705</v>
      </c>
      <c r="B57" s="192">
        <v>5</v>
      </c>
      <c r="C57" s="192" t="s">
        <v>706</v>
      </c>
      <c r="D57" s="192" t="s">
        <v>707</v>
      </c>
      <c r="E57" s="192" t="s">
        <v>708</v>
      </c>
      <c r="F57" s="192" t="s">
        <v>709</v>
      </c>
      <c r="G57" s="192" t="s">
        <v>710</v>
      </c>
      <c r="H57" s="192"/>
      <c r="I57" s="16">
        <v>750</v>
      </c>
      <c r="J57" s="16">
        <v>668</v>
      </c>
      <c r="K57" s="16">
        <v>82</v>
      </c>
      <c r="L57" s="16">
        <v>42</v>
      </c>
      <c r="M57" s="252">
        <v>72.8</v>
      </c>
      <c r="N57" s="42">
        <v>181.636</v>
      </c>
      <c r="O57" s="42">
        <v>254.436</v>
      </c>
      <c r="P57" s="45"/>
      <c r="Q57" s="45"/>
    </row>
    <row r="58" s="5" customFormat="1" ht="16.5" customHeight="1" spans="1:18">
      <c r="A58" s="72" t="s">
        <v>204</v>
      </c>
      <c r="B58" s="73"/>
      <c r="C58" s="25"/>
      <c r="D58" s="223"/>
      <c r="E58" s="223"/>
      <c r="F58" s="223"/>
      <c r="G58" s="223"/>
      <c r="H58" s="223"/>
      <c r="I58" s="225"/>
      <c r="J58" s="225"/>
      <c r="K58" s="225"/>
      <c r="L58" s="226"/>
      <c r="M58" s="80"/>
      <c r="N58" s="227"/>
      <c r="O58" s="228"/>
      <c r="P58" s="228"/>
      <c r="Q58" s="228"/>
      <c r="R58" s="229"/>
    </row>
    <row r="59" ht="16.5" customHeight="1" spans="1:17">
      <c r="A59" s="19" t="s">
        <v>711</v>
      </c>
      <c r="B59" s="23">
        <v>6</v>
      </c>
      <c r="C59" s="23" t="s">
        <v>712</v>
      </c>
      <c r="D59" s="23" t="s">
        <v>713</v>
      </c>
      <c r="E59" s="23" t="s">
        <v>714</v>
      </c>
      <c r="F59" s="23" t="s">
        <v>715</v>
      </c>
      <c r="G59" s="23" t="s">
        <v>716</v>
      </c>
      <c r="H59" s="23" t="s">
        <v>717</v>
      </c>
      <c r="I59" s="19">
        <v>1123</v>
      </c>
      <c r="J59" s="19">
        <v>1069</v>
      </c>
      <c r="K59" s="19">
        <v>54</v>
      </c>
      <c r="L59" s="19">
        <v>50.4</v>
      </c>
      <c r="M59" s="251">
        <v>6.55200000000002</v>
      </c>
      <c r="N59" s="42">
        <v>16.34724</v>
      </c>
      <c r="O59" s="42">
        <v>22.8992400000001</v>
      </c>
      <c r="P59" s="43"/>
      <c r="Q59" s="43"/>
    </row>
    <row r="60" ht="16.5" customHeight="1" spans="1:17">
      <c r="A60" s="19" t="s">
        <v>718</v>
      </c>
      <c r="B60" s="23">
        <v>6</v>
      </c>
      <c r="C60" s="23" t="s">
        <v>719</v>
      </c>
      <c r="D60" s="23" t="s">
        <v>720</v>
      </c>
      <c r="E60" s="23" t="s">
        <v>721</v>
      </c>
      <c r="F60" s="23" t="s">
        <v>722</v>
      </c>
      <c r="G60" s="245" t="s">
        <v>723</v>
      </c>
      <c r="H60" s="23" t="s">
        <v>724</v>
      </c>
      <c r="I60" s="19">
        <v>652</v>
      </c>
      <c r="J60" s="19">
        <v>571</v>
      </c>
      <c r="K60" s="19">
        <v>81</v>
      </c>
      <c r="L60" s="19">
        <v>50.4</v>
      </c>
      <c r="M60" s="251">
        <v>55.692</v>
      </c>
      <c r="N60" s="42">
        <v>138.95154</v>
      </c>
      <c r="O60" s="42">
        <v>194.64354</v>
      </c>
      <c r="P60" s="43"/>
      <c r="Q60" s="43"/>
    </row>
    <row r="61" ht="16.5" customHeight="1" spans="1:17">
      <c r="A61" s="19" t="s">
        <v>298</v>
      </c>
      <c r="B61" s="23">
        <v>6</v>
      </c>
      <c r="C61" s="23" t="s">
        <v>304</v>
      </c>
      <c r="D61" s="23" t="s">
        <v>303</v>
      </c>
      <c r="E61" s="23" t="s">
        <v>302</v>
      </c>
      <c r="F61" s="23" t="s">
        <v>301</v>
      </c>
      <c r="G61" s="23" t="s">
        <v>300</v>
      </c>
      <c r="H61" s="23" t="s">
        <v>299</v>
      </c>
      <c r="I61" s="19">
        <v>1416</v>
      </c>
      <c r="J61" s="19">
        <v>1339</v>
      </c>
      <c r="K61" s="19">
        <v>77</v>
      </c>
      <c r="L61" s="19">
        <v>50.4</v>
      </c>
      <c r="M61" s="251">
        <v>48.412</v>
      </c>
      <c r="N61" s="42">
        <v>120.78794</v>
      </c>
      <c r="O61" s="42">
        <v>169.19994</v>
      </c>
      <c r="P61" s="43"/>
      <c r="Q61" s="43"/>
    </row>
    <row r="62" s="4" customFormat="1" ht="16.5" customHeight="1" spans="1:17">
      <c r="A62" s="16" t="s">
        <v>725</v>
      </c>
      <c r="B62" s="192">
        <v>6</v>
      </c>
      <c r="C62" s="192" t="s">
        <v>726</v>
      </c>
      <c r="D62" s="192" t="s">
        <v>727</v>
      </c>
      <c r="E62" s="192" t="s">
        <v>728</v>
      </c>
      <c r="F62" s="192" t="s">
        <v>729</v>
      </c>
      <c r="G62" s="192" t="s">
        <v>730</v>
      </c>
      <c r="H62" s="192" t="s">
        <v>731</v>
      </c>
      <c r="I62" s="16">
        <v>790</v>
      </c>
      <c r="J62" s="16">
        <v>737</v>
      </c>
      <c r="K62" s="16">
        <v>53</v>
      </c>
      <c r="L62" s="16">
        <v>50.4</v>
      </c>
      <c r="M62" s="252">
        <v>4.73200000000002</v>
      </c>
      <c r="N62" s="42">
        <v>11.80634</v>
      </c>
      <c r="O62" s="42">
        <v>16.5383400000001</v>
      </c>
      <c r="P62" s="45"/>
      <c r="Q62" s="45"/>
    </row>
    <row r="63" s="5" customFormat="1" ht="16.5" customHeight="1" spans="1:18">
      <c r="A63" s="72" t="s">
        <v>213</v>
      </c>
      <c r="B63" s="73"/>
      <c r="C63" s="25"/>
      <c r="D63" s="223"/>
      <c r="E63" s="223"/>
      <c r="F63" s="223"/>
      <c r="G63" s="223"/>
      <c r="H63" s="223"/>
      <c r="I63" s="225"/>
      <c r="J63" s="225"/>
      <c r="K63" s="225"/>
      <c r="L63" s="226"/>
      <c r="M63" s="80"/>
      <c r="N63" s="227"/>
      <c r="O63" s="228"/>
      <c r="P63" s="228"/>
      <c r="Q63" s="228"/>
      <c r="R63" s="229"/>
    </row>
    <row r="64" ht="16.5" customHeight="1" spans="1:17">
      <c r="A64" s="19" t="s">
        <v>732</v>
      </c>
      <c r="B64" s="23">
        <v>6</v>
      </c>
      <c r="C64" s="23" t="s">
        <v>733</v>
      </c>
      <c r="D64" s="23" t="s">
        <v>734</v>
      </c>
      <c r="E64" s="23" t="s">
        <v>735</v>
      </c>
      <c r="F64" s="23" t="s">
        <v>736</v>
      </c>
      <c r="G64" s="23" t="s">
        <v>737</v>
      </c>
      <c r="H64" s="23" t="s">
        <v>738</v>
      </c>
      <c r="I64" s="19">
        <v>625</v>
      </c>
      <c r="J64" s="19">
        <v>561</v>
      </c>
      <c r="K64" s="19">
        <v>64</v>
      </c>
      <c r="L64" s="19">
        <v>28.8</v>
      </c>
      <c r="M64" s="251">
        <v>64.064</v>
      </c>
      <c r="N64" s="42">
        <v>159.83968</v>
      </c>
      <c r="O64" s="42">
        <v>223.90368</v>
      </c>
      <c r="P64" s="43"/>
      <c r="Q64" s="43"/>
    </row>
    <row r="65" ht="16.5" customHeight="1" spans="1:17">
      <c r="A65" s="19" t="s">
        <v>739</v>
      </c>
      <c r="B65" s="23">
        <v>6</v>
      </c>
      <c r="C65" s="23" t="s">
        <v>740</v>
      </c>
      <c r="D65" s="23" t="s">
        <v>741</v>
      </c>
      <c r="E65" s="23" t="s">
        <v>742</v>
      </c>
      <c r="F65" s="23" t="s">
        <v>743</v>
      </c>
      <c r="G65" s="23" t="s">
        <v>744</v>
      </c>
      <c r="H65" s="23" t="s">
        <v>745</v>
      </c>
      <c r="I65" s="16">
        <v>931</v>
      </c>
      <c r="J65" s="16">
        <v>845</v>
      </c>
      <c r="K65" s="19">
        <v>86</v>
      </c>
      <c r="L65" s="19">
        <v>50.4</v>
      </c>
      <c r="M65" s="251">
        <v>64.792</v>
      </c>
      <c r="N65" s="42">
        <v>161.65604</v>
      </c>
      <c r="O65" s="42">
        <v>226.44804</v>
      </c>
      <c r="P65" s="43"/>
      <c r="Q65" s="43"/>
    </row>
    <row r="66" ht="16.5" customHeight="1" spans="1:17">
      <c r="A66" s="19" t="s">
        <v>746</v>
      </c>
      <c r="B66" s="23">
        <v>6</v>
      </c>
      <c r="C66" s="23" t="s">
        <v>747</v>
      </c>
      <c r="D66" s="23" t="s">
        <v>748</v>
      </c>
      <c r="E66" s="23" t="s">
        <v>749</v>
      </c>
      <c r="F66" s="23" t="s">
        <v>750</v>
      </c>
      <c r="G66" s="23" t="s">
        <v>751</v>
      </c>
      <c r="H66" s="23" t="s">
        <v>752</v>
      </c>
      <c r="I66" s="16">
        <v>981</v>
      </c>
      <c r="J66" s="16">
        <v>923</v>
      </c>
      <c r="K66" s="19">
        <v>58</v>
      </c>
      <c r="L66" s="19">
        <v>50.4</v>
      </c>
      <c r="M66" s="251">
        <v>13.832</v>
      </c>
      <c r="N66" s="42">
        <v>34.51084</v>
      </c>
      <c r="O66" s="42">
        <v>48.3428400000001</v>
      </c>
      <c r="P66" s="43"/>
      <c r="Q66" s="43"/>
    </row>
    <row r="67" ht="16.5" customHeight="1" spans="1:17">
      <c r="A67" s="19" t="s">
        <v>753</v>
      </c>
      <c r="B67" s="23">
        <v>6</v>
      </c>
      <c r="C67" s="23" t="s">
        <v>754</v>
      </c>
      <c r="D67" s="23" t="s">
        <v>755</v>
      </c>
      <c r="E67" s="23" t="s">
        <v>756</v>
      </c>
      <c r="F67" s="23" t="s">
        <v>757</v>
      </c>
      <c r="G67" s="23" t="s">
        <v>758</v>
      </c>
      <c r="H67" s="23" t="s">
        <v>759</v>
      </c>
      <c r="I67" s="16">
        <v>1257</v>
      </c>
      <c r="J67" s="16">
        <v>1169</v>
      </c>
      <c r="K67" s="19">
        <v>88</v>
      </c>
      <c r="L67" s="19">
        <v>50.4</v>
      </c>
      <c r="M67" s="251">
        <v>68.432</v>
      </c>
      <c r="N67" s="42">
        <v>170.73784</v>
      </c>
      <c r="O67" s="42">
        <v>239.16984</v>
      </c>
      <c r="P67" s="43"/>
      <c r="Q67" s="43"/>
    </row>
    <row r="68" ht="16.5" customHeight="1" spans="1:17">
      <c r="A68" s="19" t="s">
        <v>760</v>
      </c>
      <c r="B68" s="23">
        <v>6</v>
      </c>
      <c r="C68" s="23" t="s">
        <v>761</v>
      </c>
      <c r="D68" s="23" t="s">
        <v>762</v>
      </c>
      <c r="E68" s="23" t="s">
        <v>763</v>
      </c>
      <c r="F68" s="23" t="s">
        <v>764</v>
      </c>
      <c r="G68" s="23" t="s">
        <v>765</v>
      </c>
      <c r="H68" s="23" t="s">
        <v>766</v>
      </c>
      <c r="I68" s="16">
        <v>1207</v>
      </c>
      <c r="J68" s="16">
        <v>1122</v>
      </c>
      <c r="K68" s="19">
        <v>85</v>
      </c>
      <c r="L68" s="19">
        <v>50.4</v>
      </c>
      <c r="M68" s="251">
        <v>62.972</v>
      </c>
      <c r="N68" s="42">
        <v>157.11514</v>
      </c>
      <c r="O68" s="42">
        <v>220.08714</v>
      </c>
      <c r="P68" s="43"/>
      <c r="Q68" s="43"/>
    </row>
    <row r="69" ht="16.5" customHeight="1" spans="1:17">
      <c r="A69" s="19" t="s">
        <v>767</v>
      </c>
      <c r="B69" s="23">
        <v>6</v>
      </c>
      <c r="C69" s="23" t="s">
        <v>768</v>
      </c>
      <c r="D69" s="23" t="s">
        <v>769</v>
      </c>
      <c r="E69" s="23" t="s">
        <v>770</v>
      </c>
      <c r="F69" s="23" t="s">
        <v>771</v>
      </c>
      <c r="G69" s="23" t="s">
        <v>772</v>
      </c>
      <c r="H69" s="23" t="s">
        <v>773</v>
      </c>
      <c r="I69" s="16">
        <v>865</v>
      </c>
      <c r="J69" s="16">
        <v>813</v>
      </c>
      <c r="K69" s="19">
        <v>52</v>
      </c>
      <c r="L69" s="19">
        <v>50.4</v>
      </c>
      <c r="M69" s="251">
        <v>2.91200000000002</v>
      </c>
      <c r="N69" s="42">
        <v>7.26544000000004</v>
      </c>
      <c r="O69" s="42">
        <v>10.1774400000001</v>
      </c>
      <c r="P69" s="43"/>
      <c r="Q69" s="43"/>
    </row>
    <row r="70" ht="16.5" customHeight="1" spans="1:17">
      <c r="A70" s="19" t="s">
        <v>774</v>
      </c>
      <c r="B70" s="23">
        <v>6</v>
      </c>
      <c r="C70" s="23" t="s">
        <v>775</v>
      </c>
      <c r="D70" s="23" t="s">
        <v>776</v>
      </c>
      <c r="E70" s="23" t="s">
        <v>777</v>
      </c>
      <c r="F70" s="23" t="s">
        <v>778</v>
      </c>
      <c r="G70" s="23" t="s">
        <v>779</v>
      </c>
      <c r="H70" s="23" t="s">
        <v>780</v>
      </c>
      <c r="I70" s="16">
        <v>1018</v>
      </c>
      <c r="J70" s="16">
        <v>946</v>
      </c>
      <c r="K70" s="19">
        <v>72</v>
      </c>
      <c r="L70" s="19">
        <v>50.4</v>
      </c>
      <c r="M70" s="251">
        <v>39.312</v>
      </c>
      <c r="N70" s="42">
        <v>98.0834400000001</v>
      </c>
      <c r="O70" s="42">
        <v>137.39544</v>
      </c>
      <c r="P70" s="43"/>
      <c r="Q70" s="43"/>
    </row>
    <row r="71" ht="17.25" customHeight="1" spans="9:15">
      <c r="I71" s="253" t="s">
        <v>253</v>
      </c>
      <c r="J71" s="253"/>
      <c r="K71" s="253"/>
      <c r="L71" s="254">
        <f>SUM(L6:L70)</f>
        <v>2316</v>
      </c>
      <c r="M71" s="255">
        <f t="shared" ref="M71:O71" si="0">SUM(M6:M70)</f>
        <v>1648.92</v>
      </c>
      <c r="N71" s="255">
        <f t="shared" si="0"/>
        <v>4114.0554</v>
      </c>
      <c r="O71" s="255">
        <f t="shared" si="0"/>
        <v>5762.9754</v>
      </c>
    </row>
  </sheetData>
  <mergeCells count="22">
    <mergeCell ref="A1:Q1"/>
    <mergeCell ref="I3:K3"/>
    <mergeCell ref="A5:B5"/>
    <mergeCell ref="A22:B22"/>
    <mergeCell ref="A24:B24"/>
    <mergeCell ref="A30:B30"/>
    <mergeCell ref="A36:B36"/>
    <mergeCell ref="A42:B42"/>
    <mergeCell ref="A52:B52"/>
    <mergeCell ref="A54:B54"/>
    <mergeCell ref="A56:B56"/>
    <mergeCell ref="A58:B58"/>
    <mergeCell ref="A63:B63"/>
    <mergeCell ref="I71:K71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306"/>
  <sheetViews>
    <sheetView tabSelected="1" view="pageBreakPreview" zoomScale="60" zoomScaleNormal="100" zoomScaleSheetLayoutView="60" workbookViewId="0">
      <pane ySplit="4" topLeftCell="A5" activePane="bottomLeft" state="frozen"/>
      <selection/>
      <selection pane="bottomLeft" activeCell="S149" sqref="S149"/>
    </sheetView>
  </sheetViews>
  <sheetFormatPr defaultColWidth="9" defaultRowHeight="13.5"/>
  <cols>
    <col min="1" max="1" width="8.75" style="220" customWidth="1"/>
    <col min="2" max="2" width="3.75" style="220" customWidth="1"/>
    <col min="3" max="8" width="8.125" style="220" customWidth="1"/>
    <col min="9" max="10" width="6.125" style="220" customWidth="1"/>
    <col min="11" max="11" width="4.75" style="220" customWidth="1"/>
    <col min="12" max="12" width="7.75" style="220" customWidth="1"/>
    <col min="13" max="13" width="9.5" style="221" customWidth="1"/>
    <col min="14" max="15" width="10.5" style="222" customWidth="1"/>
    <col min="16" max="16" width="8.125" style="220" customWidth="1"/>
    <col min="17" max="257" width="9" style="220"/>
    <col min="258" max="258" width="7.5" style="220" customWidth="1"/>
    <col min="259" max="259" width="4.5" style="220" customWidth="1"/>
    <col min="260" max="265" width="9" style="220" customWidth="1"/>
    <col min="266" max="268" width="9" style="220"/>
    <col min="269" max="270" width="6.375" style="220" customWidth="1"/>
    <col min="271" max="513" width="9" style="220"/>
    <col min="514" max="514" width="7.5" style="220" customWidth="1"/>
    <col min="515" max="515" width="4.5" style="220" customWidth="1"/>
    <col min="516" max="521" width="9" style="220" customWidth="1"/>
    <col min="522" max="524" width="9" style="220"/>
    <col min="525" max="526" width="6.375" style="220" customWidth="1"/>
    <col min="527" max="769" width="9" style="220"/>
    <col min="770" max="770" width="7.5" style="220" customWidth="1"/>
    <col min="771" max="771" width="4.5" style="220" customWidth="1"/>
    <col min="772" max="777" width="9" style="220" customWidth="1"/>
    <col min="778" max="780" width="9" style="220"/>
    <col min="781" max="782" width="6.375" style="220" customWidth="1"/>
    <col min="783" max="1025" width="9" style="220"/>
    <col min="1026" max="1026" width="7.5" style="220" customWidth="1"/>
    <col min="1027" max="1027" width="4.5" style="220" customWidth="1"/>
    <col min="1028" max="1033" width="9" style="220" customWidth="1"/>
    <col min="1034" max="1036" width="9" style="220"/>
    <col min="1037" max="1038" width="6.375" style="220" customWidth="1"/>
    <col min="1039" max="1281" width="9" style="220"/>
    <col min="1282" max="1282" width="7.5" style="220" customWidth="1"/>
    <col min="1283" max="1283" width="4.5" style="220" customWidth="1"/>
    <col min="1284" max="1289" width="9" style="220" customWidth="1"/>
    <col min="1290" max="1292" width="9" style="220"/>
    <col min="1293" max="1294" width="6.375" style="220" customWidth="1"/>
    <col min="1295" max="1537" width="9" style="220"/>
    <col min="1538" max="1538" width="7.5" style="220" customWidth="1"/>
    <col min="1539" max="1539" width="4.5" style="220" customWidth="1"/>
    <col min="1540" max="1545" width="9" style="220" customWidth="1"/>
    <col min="1546" max="1548" width="9" style="220"/>
    <col min="1549" max="1550" width="6.375" style="220" customWidth="1"/>
    <col min="1551" max="1793" width="9" style="220"/>
    <col min="1794" max="1794" width="7.5" style="220" customWidth="1"/>
    <col min="1795" max="1795" width="4.5" style="220" customWidth="1"/>
    <col min="1796" max="1801" width="9" style="220" customWidth="1"/>
    <col min="1802" max="1804" width="9" style="220"/>
    <col min="1805" max="1806" width="6.375" style="220" customWidth="1"/>
    <col min="1807" max="2049" width="9" style="220"/>
    <col min="2050" max="2050" width="7.5" style="220" customWidth="1"/>
    <col min="2051" max="2051" width="4.5" style="220" customWidth="1"/>
    <col min="2052" max="2057" width="9" style="220" customWidth="1"/>
    <col min="2058" max="2060" width="9" style="220"/>
    <col min="2061" max="2062" width="6.375" style="220" customWidth="1"/>
    <col min="2063" max="2305" width="9" style="220"/>
    <col min="2306" max="2306" width="7.5" style="220" customWidth="1"/>
    <col min="2307" max="2307" width="4.5" style="220" customWidth="1"/>
    <col min="2308" max="2313" width="9" style="220" customWidth="1"/>
    <col min="2314" max="2316" width="9" style="220"/>
    <col min="2317" max="2318" width="6.375" style="220" customWidth="1"/>
    <col min="2319" max="2561" width="9" style="220"/>
    <col min="2562" max="2562" width="7.5" style="220" customWidth="1"/>
    <col min="2563" max="2563" width="4.5" style="220" customWidth="1"/>
    <col min="2564" max="2569" width="9" style="220" customWidth="1"/>
    <col min="2570" max="2572" width="9" style="220"/>
    <col min="2573" max="2574" width="6.375" style="220" customWidth="1"/>
    <col min="2575" max="2817" width="9" style="220"/>
    <col min="2818" max="2818" width="7.5" style="220" customWidth="1"/>
    <col min="2819" max="2819" width="4.5" style="220" customWidth="1"/>
    <col min="2820" max="2825" width="9" style="220" customWidth="1"/>
    <col min="2826" max="2828" width="9" style="220"/>
    <col min="2829" max="2830" width="6.375" style="220" customWidth="1"/>
    <col min="2831" max="3073" width="9" style="220"/>
    <col min="3074" max="3074" width="7.5" style="220" customWidth="1"/>
    <col min="3075" max="3075" width="4.5" style="220" customWidth="1"/>
    <col min="3076" max="3081" width="9" style="220" customWidth="1"/>
    <col min="3082" max="3084" width="9" style="220"/>
    <col min="3085" max="3086" width="6.375" style="220" customWidth="1"/>
    <col min="3087" max="3329" width="9" style="220"/>
    <col min="3330" max="3330" width="7.5" style="220" customWidth="1"/>
    <col min="3331" max="3331" width="4.5" style="220" customWidth="1"/>
    <col min="3332" max="3337" width="9" style="220" customWidth="1"/>
    <col min="3338" max="3340" width="9" style="220"/>
    <col min="3341" max="3342" width="6.375" style="220" customWidth="1"/>
    <col min="3343" max="3585" width="9" style="220"/>
    <col min="3586" max="3586" width="7.5" style="220" customWidth="1"/>
    <col min="3587" max="3587" width="4.5" style="220" customWidth="1"/>
    <col min="3588" max="3593" width="9" style="220" customWidth="1"/>
    <col min="3594" max="3596" width="9" style="220"/>
    <col min="3597" max="3598" width="6.375" style="220" customWidth="1"/>
    <col min="3599" max="3841" width="9" style="220"/>
    <col min="3842" max="3842" width="7.5" style="220" customWidth="1"/>
    <col min="3843" max="3843" width="4.5" style="220" customWidth="1"/>
    <col min="3844" max="3849" width="9" style="220" customWidth="1"/>
    <col min="3850" max="3852" width="9" style="220"/>
    <col min="3853" max="3854" width="6.375" style="220" customWidth="1"/>
    <col min="3855" max="4097" width="9" style="220"/>
    <col min="4098" max="4098" width="7.5" style="220" customWidth="1"/>
    <col min="4099" max="4099" width="4.5" style="220" customWidth="1"/>
    <col min="4100" max="4105" width="9" style="220" customWidth="1"/>
    <col min="4106" max="4108" width="9" style="220"/>
    <col min="4109" max="4110" width="6.375" style="220" customWidth="1"/>
    <col min="4111" max="4353" width="9" style="220"/>
    <col min="4354" max="4354" width="7.5" style="220" customWidth="1"/>
    <col min="4355" max="4355" width="4.5" style="220" customWidth="1"/>
    <col min="4356" max="4361" width="9" style="220" customWidth="1"/>
    <col min="4362" max="4364" width="9" style="220"/>
    <col min="4365" max="4366" width="6.375" style="220" customWidth="1"/>
    <col min="4367" max="4609" width="9" style="220"/>
    <col min="4610" max="4610" width="7.5" style="220" customWidth="1"/>
    <col min="4611" max="4611" width="4.5" style="220" customWidth="1"/>
    <col min="4612" max="4617" width="9" style="220" customWidth="1"/>
    <col min="4618" max="4620" width="9" style="220"/>
    <col min="4621" max="4622" width="6.375" style="220" customWidth="1"/>
    <col min="4623" max="4865" width="9" style="220"/>
    <col min="4866" max="4866" width="7.5" style="220" customWidth="1"/>
    <col min="4867" max="4867" width="4.5" style="220" customWidth="1"/>
    <col min="4868" max="4873" width="9" style="220" customWidth="1"/>
    <col min="4874" max="4876" width="9" style="220"/>
    <col min="4877" max="4878" width="6.375" style="220" customWidth="1"/>
    <col min="4879" max="5121" width="9" style="220"/>
    <col min="5122" max="5122" width="7.5" style="220" customWidth="1"/>
    <col min="5123" max="5123" width="4.5" style="220" customWidth="1"/>
    <col min="5124" max="5129" width="9" style="220" customWidth="1"/>
    <col min="5130" max="5132" width="9" style="220"/>
    <col min="5133" max="5134" width="6.375" style="220" customWidth="1"/>
    <col min="5135" max="5377" width="9" style="220"/>
    <col min="5378" max="5378" width="7.5" style="220" customWidth="1"/>
    <col min="5379" max="5379" width="4.5" style="220" customWidth="1"/>
    <col min="5380" max="5385" width="9" style="220" customWidth="1"/>
    <col min="5386" max="5388" width="9" style="220"/>
    <col min="5389" max="5390" width="6.375" style="220" customWidth="1"/>
    <col min="5391" max="5633" width="9" style="220"/>
    <col min="5634" max="5634" width="7.5" style="220" customWidth="1"/>
    <col min="5635" max="5635" width="4.5" style="220" customWidth="1"/>
    <col min="5636" max="5641" width="9" style="220" customWidth="1"/>
    <col min="5642" max="5644" width="9" style="220"/>
    <col min="5645" max="5646" width="6.375" style="220" customWidth="1"/>
    <col min="5647" max="5889" width="9" style="220"/>
    <col min="5890" max="5890" width="7.5" style="220" customWidth="1"/>
    <col min="5891" max="5891" width="4.5" style="220" customWidth="1"/>
    <col min="5892" max="5897" width="9" style="220" customWidth="1"/>
    <col min="5898" max="5900" width="9" style="220"/>
    <col min="5901" max="5902" width="6.375" style="220" customWidth="1"/>
    <col min="5903" max="6145" width="9" style="220"/>
    <col min="6146" max="6146" width="7.5" style="220" customWidth="1"/>
    <col min="6147" max="6147" width="4.5" style="220" customWidth="1"/>
    <col min="6148" max="6153" width="9" style="220" customWidth="1"/>
    <col min="6154" max="6156" width="9" style="220"/>
    <col min="6157" max="6158" width="6.375" style="220" customWidth="1"/>
    <col min="6159" max="6401" width="9" style="220"/>
    <col min="6402" max="6402" width="7.5" style="220" customWidth="1"/>
    <col min="6403" max="6403" width="4.5" style="220" customWidth="1"/>
    <col min="6404" max="6409" width="9" style="220" customWidth="1"/>
    <col min="6410" max="6412" width="9" style="220"/>
    <col min="6413" max="6414" width="6.375" style="220" customWidth="1"/>
    <col min="6415" max="6657" width="9" style="220"/>
    <col min="6658" max="6658" width="7.5" style="220" customWidth="1"/>
    <col min="6659" max="6659" width="4.5" style="220" customWidth="1"/>
    <col min="6660" max="6665" width="9" style="220" customWidth="1"/>
    <col min="6666" max="6668" width="9" style="220"/>
    <col min="6669" max="6670" width="6.375" style="220" customWidth="1"/>
    <col min="6671" max="6913" width="9" style="220"/>
    <col min="6914" max="6914" width="7.5" style="220" customWidth="1"/>
    <col min="6915" max="6915" width="4.5" style="220" customWidth="1"/>
    <col min="6916" max="6921" width="9" style="220" customWidth="1"/>
    <col min="6922" max="6924" width="9" style="220"/>
    <col min="6925" max="6926" width="6.375" style="220" customWidth="1"/>
    <col min="6927" max="7169" width="9" style="220"/>
    <col min="7170" max="7170" width="7.5" style="220" customWidth="1"/>
    <col min="7171" max="7171" width="4.5" style="220" customWidth="1"/>
    <col min="7172" max="7177" width="9" style="220" customWidth="1"/>
    <col min="7178" max="7180" width="9" style="220"/>
    <col min="7181" max="7182" width="6.375" style="220" customWidth="1"/>
    <col min="7183" max="7425" width="9" style="220"/>
    <col min="7426" max="7426" width="7.5" style="220" customWidth="1"/>
    <col min="7427" max="7427" width="4.5" style="220" customWidth="1"/>
    <col min="7428" max="7433" width="9" style="220" customWidth="1"/>
    <col min="7434" max="7436" width="9" style="220"/>
    <col min="7437" max="7438" width="6.375" style="220" customWidth="1"/>
    <col min="7439" max="7681" width="9" style="220"/>
    <col min="7682" max="7682" width="7.5" style="220" customWidth="1"/>
    <col min="7683" max="7683" width="4.5" style="220" customWidth="1"/>
    <col min="7684" max="7689" width="9" style="220" customWidth="1"/>
    <col min="7690" max="7692" width="9" style="220"/>
    <col min="7693" max="7694" width="6.375" style="220" customWidth="1"/>
    <col min="7695" max="7937" width="9" style="220"/>
    <col min="7938" max="7938" width="7.5" style="220" customWidth="1"/>
    <col min="7939" max="7939" width="4.5" style="220" customWidth="1"/>
    <col min="7940" max="7945" width="9" style="220" customWidth="1"/>
    <col min="7946" max="7948" width="9" style="220"/>
    <col min="7949" max="7950" width="6.375" style="220" customWidth="1"/>
    <col min="7951" max="8193" width="9" style="220"/>
    <col min="8194" max="8194" width="7.5" style="220" customWidth="1"/>
    <col min="8195" max="8195" width="4.5" style="220" customWidth="1"/>
    <col min="8196" max="8201" width="9" style="220" customWidth="1"/>
    <col min="8202" max="8204" width="9" style="220"/>
    <col min="8205" max="8206" width="6.375" style="220" customWidth="1"/>
    <col min="8207" max="8449" width="9" style="220"/>
    <col min="8450" max="8450" width="7.5" style="220" customWidth="1"/>
    <col min="8451" max="8451" width="4.5" style="220" customWidth="1"/>
    <col min="8452" max="8457" width="9" style="220" customWidth="1"/>
    <col min="8458" max="8460" width="9" style="220"/>
    <col min="8461" max="8462" width="6.375" style="220" customWidth="1"/>
    <col min="8463" max="8705" width="9" style="220"/>
    <col min="8706" max="8706" width="7.5" style="220" customWidth="1"/>
    <col min="8707" max="8707" width="4.5" style="220" customWidth="1"/>
    <col min="8708" max="8713" width="9" style="220" customWidth="1"/>
    <col min="8714" max="8716" width="9" style="220"/>
    <col min="8717" max="8718" width="6.375" style="220" customWidth="1"/>
    <col min="8719" max="8961" width="9" style="220"/>
    <col min="8962" max="8962" width="7.5" style="220" customWidth="1"/>
    <col min="8963" max="8963" width="4.5" style="220" customWidth="1"/>
    <col min="8964" max="8969" width="9" style="220" customWidth="1"/>
    <col min="8970" max="8972" width="9" style="220"/>
    <col min="8973" max="8974" width="6.375" style="220" customWidth="1"/>
    <col min="8975" max="9217" width="9" style="220"/>
    <col min="9218" max="9218" width="7.5" style="220" customWidth="1"/>
    <col min="9219" max="9219" width="4.5" style="220" customWidth="1"/>
    <col min="9220" max="9225" width="9" style="220" customWidth="1"/>
    <col min="9226" max="9228" width="9" style="220"/>
    <col min="9229" max="9230" width="6.375" style="220" customWidth="1"/>
    <col min="9231" max="9473" width="9" style="220"/>
    <col min="9474" max="9474" width="7.5" style="220" customWidth="1"/>
    <col min="9475" max="9475" width="4.5" style="220" customWidth="1"/>
    <col min="9476" max="9481" width="9" style="220" customWidth="1"/>
    <col min="9482" max="9484" width="9" style="220"/>
    <col min="9485" max="9486" width="6.375" style="220" customWidth="1"/>
    <col min="9487" max="9729" width="9" style="220"/>
    <col min="9730" max="9730" width="7.5" style="220" customWidth="1"/>
    <col min="9731" max="9731" width="4.5" style="220" customWidth="1"/>
    <col min="9732" max="9737" width="9" style="220" customWidth="1"/>
    <col min="9738" max="9740" width="9" style="220"/>
    <col min="9741" max="9742" width="6.375" style="220" customWidth="1"/>
    <col min="9743" max="9985" width="9" style="220"/>
    <col min="9986" max="9986" width="7.5" style="220" customWidth="1"/>
    <col min="9987" max="9987" width="4.5" style="220" customWidth="1"/>
    <col min="9988" max="9993" width="9" style="220" customWidth="1"/>
    <col min="9994" max="9996" width="9" style="220"/>
    <col min="9997" max="9998" width="6.375" style="220" customWidth="1"/>
    <col min="9999" max="10241" width="9" style="220"/>
    <col min="10242" max="10242" width="7.5" style="220" customWidth="1"/>
    <col min="10243" max="10243" width="4.5" style="220" customWidth="1"/>
    <col min="10244" max="10249" width="9" style="220" customWidth="1"/>
    <col min="10250" max="10252" width="9" style="220"/>
    <col min="10253" max="10254" width="6.375" style="220" customWidth="1"/>
    <col min="10255" max="10497" width="9" style="220"/>
    <col min="10498" max="10498" width="7.5" style="220" customWidth="1"/>
    <col min="10499" max="10499" width="4.5" style="220" customWidth="1"/>
    <col min="10500" max="10505" width="9" style="220" customWidth="1"/>
    <col min="10506" max="10508" width="9" style="220"/>
    <col min="10509" max="10510" width="6.375" style="220" customWidth="1"/>
    <col min="10511" max="10753" width="9" style="220"/>
    <col min="10754" max="10754" width="7.5" style="220" customWidth="1"/>
    <col min="10755" max="10755" width="4.5" style="220" customWidth="1"/>
    <col min="10756" max="10761" width="9" style="220" customWidth="1"/>
    <col min="10762" max="10764" width="9" style="220"/>
    <col min="10765" max="10766" width="6.375" style="220" customWidth="1"/>
    <col min="10767" max="11009" width="9" style="220"/>
    <col min="11010" max="11010" width="7.5" style="220" customWidth="1"/>
    <col min="11011" max="11011" width="4.5" style="220" customWidth="1"/>
    <col min="11012" max="11017" width="9" style="220" customWidth="1"/>
    <col min="11018" max="11020" width="9" style="220"/>
    <col min="11021" max="11022" width="6.375" style="220" customWidth="1"/>
    <col min="11023" max="11265" width="9" style="220"/>
    <col min="11266" max="11266" width="7.5" style="220" customWidth="1"/>
    <col min="11267" max="11267" width="4.5" style="220" customWidth="1"/>
    <col min="11268" max="11273" width="9" style="220" customWidth="1"/>
    <col min="11274" max="11276" width="9" style="220"/>
    <col min="11277" max="11278" width="6.375" style="220" customWidth="1"/>
    <col min="11279" max="11521" width="9" style="220"/>
    <col min="11522" max="11522" width="7.5" style="220" customWidth="1"/>
    <col min="11523" max="11523" width="4.5" style="220" customWidth="1"/>
    <col min="11524" max="11529" width="9" style="220" customWidth="1"/>
    <col min="11530" max="11532" width="9" style="220"/>
    <col min="11533" max="11534" width="6.375" style="220" customWidth="1"/>
    <col min="11535" max="11777" width="9" style="220"/>
    <col min="11778" max="11778" width="7.5" style="220" customWidth="1"/>
    <col min="11779" max="11779" width="4.5" style="220" customWidth="1"/>
    <col min="11780" max="11785" width="9" style="220" customWidth="1"/>
    <col min="11786" max="11788" width="9" style="220"/>
    <col min="11789" max="11790" width="6.375" style="220" customWidth="1"/>
    <col min="11791" max="12033" width="9" style="220"/>
    <col min="12034" max="12034" width="7.5" style="220" customWidth="1"/>
    <col min="12035" max="12035" width="4.5" style="220" customWidth="1"/>
    <col min="12036" max="12041" width="9" style="220" customWidth="1"/>
    <col min="12042" max="12044" width="9" style="220"/>
    <col min="12045" max="12046" width="6.375" style="220" customWidth="1"/>
    <col min="12047" max="12289" width="9" style="220"/>
    <col min="12290" max="12290" width="7.5" style="220" customWidth="1"/>
    <col min="12291" max="12291" width="4.5" style="220" customWidth="1"/>
    <col min="12292" max="12297" width="9" style="220" customWidth="1"/>
    <col min="12298" max="12300" width="9" style="220"/>
    <col min="12301" max="12302" width="6.375" style="220" customWidth="1"/>
    <col min="12303" max="12545" width="9" style="220"/>
    <col min="12546" max="12546" width="7.5" style="220" customWidth="1"/>
    <col min="12547" max="12547" width="4.5" style="220" customWidth="1"/>
    <col min="12548" max="12553" width="9" style="220" customWidth="1"/>
    <col min="12554" max="12556" width="9" style="220"/>
    <col min="12557" max="12558" width="6.375" style="220" customWidth="1"/>
    <col min="12559" max="12801" width="9" style="220"/>
    <col min="12802" max="12802" width="7.5" style="220" customWidth="1"/>
    <col min="12803" max="12803" width="4.5" style="220" customWidth="1"/>
    <col min="12804" max="12809" width="9" style="220" customWidth="1"/>
    <col min="12810" max="12812" width="9" style="220"/>
    <col min="12813" max="12814" width="6.375" style="220" customWidth="1"/>
    <col min="12815" max="13057" width="9" style="220"/>
    <col min="13058" max="13058" width="7.5" style="220" customWidth="1"/>
    <col min="13059" max="13059" width="4.5" style="220" customWidth="1"/>
    <col min="13060" max="13065" width="9" style="220" customWidth="1"/>
    <col min="13066" max="13068" width="9" style="220"/>
    <col min="13069" max="13070" width="6.375" style="220" customWidth="1"/>
    <col min="13071" max="13313" width="9" style="220"/>
    <col min="13314" max="13314" width="7.5" style="220" customWidth="1"/>
    <col min="13315" max="13315" width="4.5" style="220" customWidth="1"/>
    <col min="13316" max="13321" width="9" style="220" customWidth="1"/>
    <col min="13322" max="13324" width="9" style="220"/>
    <col min="13325" max="13326" width="6.375" style="220" customWidth="1"/>
    <col min="13327" max="13569" width="9" style="220"/>
    <col min="13570" max="13570" width="7.5" style="220" customWidth="1"/>
    <col min="13571" max="13571" width="4.5" style="220" customWidth="1"/>
    <col min="13572" max="13577" width="9" style="220" customWidth="1"/>
    <col min="13578" max="13580" width="9" style="220"/>
    <col min="13581" max="13582" width="6.375" style="220" customWidth="1"/>
    <col min="13583" max="13825" width="9" style="220"/>
    <col min="13826" max="13826" width="7.5" style="220" customWidth="1"/>
    <col min="13827" max="13827" width="4.5" style="220" customWidth="1"/>
    <col min="13828" max="13833" width="9" style="220" customWidth="1"/>
    <col min="13834" max="13836" width="9" style="220"/>
    <col min="13837" max="13838" width="6.375" style="220" customWidth="1"/>
    <col min="13839" max="14081" width="9" style="220"/>
    <col min="14082" max="14082" width="7.5" style="220" customWidth="1"/>
    <col min="14083" max="14083" width="4.5" style="220" customWidth="1"/>
    <col min="14084" max="14089" width="9" style="220" customWidth="1"/>
    <col min="14090" max="14092" width="9" style="220"/>
    <col min="14093" max="14094" width="6.375" style="220" customWidth="1"/>
    <col min="14095" max="14337" width="9" style="220"/>
    <col min="14338" max="14338" width="7.5" style="220" customWidth="1"/>
    <col min="14339" max="14339" width="4.5" style="220" customWidth="1"/>
    <col min="14340" max="14345" width="9" style="220" customWidth="1"/>
    <col min="14346" max="14348" width="9" style="220"/>
    <col min="14349" max="14350" width="6.375" style="220" customWidth="1"/>
    <col min="14351" max="14593" width="9" style="220"/>
    <col min="14594" max="14594" width="7.5" style="220" customWidth="1"/>
    <col min="14595" max="14595" width="4.5" style="220" customWidth="1"/>
    <col min="14596" max="14601" width="9" style="220" customWidth="1"/>
    <col min="14602" max="14604" width="9" style="220"/>
    <col min="14605" max="14606" width="6.375" style="220" customWidth="1"/>
    <col min="14607" max="14849" width="9" style="220"/>
    <col min="14850" max="14850" width="7.5" style="220" customWidth="1"/>
    <col min="14851" max="14851" width="4.5" style="220" customWidth="1"/>
    <col min="14852" max="14857" width="9" style="220" customWidth="1"/>
    <col min="14858" max="14860" width="9" style="220"/>
    <col min="14861" max="14862" width="6.375" style="220" customWidth="1"/>
    <col min="14863" max="15105" width="9" style="220"/>
    <col min="15106" max="15106" width="7.5" style="220" customWidth="1"/>
    <col min="15107" max="15107" width="4.5" style="220" customWidth="1"/>
    <col min="15108" max="15113" width="9" style="220" customWidth="1"/>
    <col min="15114" max="15116" width="9" style="220"/>
    <col min="15117" max="15118" width="6.375" style="220" customWidth="1"/>
    <col min="15119" max="15361" width="9" style="220"/>
    <col min="15362" max="15362" width="7.5" style="220" customWidth="1"/>
    <col min="15363" max="15363" width="4.5" style="220" customWidth="1"/>
    <col min="15364" max="15369" width="9" style="220" customWidth="1"/>
    <col min="15370" max="15372" width="9" style="220"/>
    <col min="15373" max="15374" width="6.375" style="220" customWidth="1"/>
    <col min="15375" max="15617" width="9" style="220"/>
    <col min="15618" max="15618" width="7.5" style="220" customWidth="1"/>
    <col min="15619" max="15619" width="4.5" style="220" customWidth="1"/>
    <col min="15620" max="15625" width="9" style="220" customWidth="1"/>
    <col min="15626" max="15628" width="9" style="220"/>
    <col min="15629" max="15630" width="6.375" style="220" customWidth="1"/>
    <col min="15631" max="15873" width="9" style="220"/>
    <col min="15874" max="15874" width="7.5" style="220" customWidth="1"/>
    <col min="15875" max="15875" width="4.5" style="220" customWidth="1"/>
    <col min="15876" max="15881" width="9" style="220" customWidth="1"/>
    <col min="15882" max="15884" width="9" style="220"/>
    <col min="15885" max="15886" width="6.375" style="220" customWidth="1"/>
    <col min="15887" max="16129" width="9" style="220"/>
    <col min="16130" max="16130" width="7.5" style="220" customWidth="1"/>
    <col min="16131" max="16131" width="4.5" style="220" customWidth="1"/>
    <col min="16132" max="16137" width="9" style="220" customWidth="1"/>
    <col min="16138" max="16140" width="9" style="220"/>
    <col min="16141" max="16142" width="6.375" style="220" customWidth="1"/>
    <col min="16143" max="16384" width="9" style="220"/>
  </cols>
  <sheetData>
    <row r="1" ht="48" customHeight="1" spans="1:257">
      <c r="A1" s="7" t="s">
        <v>781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  <c r="IW1" s="61"/>
    </row>
    <row r="2" s="62" customFormat="1" ht="27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24" t="s">
        <v>782</v>
      </c>
    </row>
    <row r="3" ht="12.75" customHeight="1" spans="1:257">
      <c r="A3" s="10" t="s">
        <v>2</v>
      </c>
      <c r="B3" s="10" t="s">
        <v>3</v>
      </c>
      <c r="C3" s="66" t="s">
        <v>5</v>
      </c>
      <c r="D3" s="67"/>
      <c r="E3" s="67"/>
      <c r="F3" s="67"/>
      <c r="G3" s="67"/>
      <c r="H3" s="68"/>
      <c r="I3" s="28" t="s">
        <v>6</v>
      </c>
      <c r="J3" s="29"/>
      <c r="K3" s="30"/>
      <c r="L3" s="10" t="s">
        <v>7</v>
      </c>
      <c r="M3" s="34" t="s">
        <v>8</v>
      </c>
      <c r="N3" s="32" t="s">
        <v>9</v>
      </c>
      <c r="O3" s="32" t="s">
        <v>10</v>
      </c>
      <c r="P3" s="34" t="s">
        <v>11</v>
      </c>
      <c r="Q3" s="48" t="s">
        <v>12</v>
      </c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/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  <c r="EO3" s="86"/>
      <c r="EP3" s="86"/>
      <c r="EQ3" s="86"/>
      <c r="ER3" s="86"/>
      <c r="ES3" s="86"/>
      <c r="ET3" s="86"/>
      <c r="EU3" s="86"/>
      <c r="EV3" s="86"/>
      <c r="EW3" s="86"/>
      <c r="EX3" s="86"/>
      <c r="EY3" s="86"/>
      <c r="EZ3" s="86"/>
      <c r="FA3" s="86"/>
      <c r="FB3" s="86"/>
      <c r="FC3" s="86"/>
      <c r="FD3" s="86"/>
      <c r="FE3" s="86"/>
      <c r="FF3" s="86"/>
      <c r="FG3" s="86"/>
      <c r="FH3" s="86"/>
      <c r="FI3" s="86"/>
      <c r="FJ3" s="86"/>
      <c r="FK3" s="86"/>
      <c r="FL3" s="86"/>
      <c r="FM3" s="86"/>
      <c r="FN3" s="86"/>
      <c r="FO3" s="86"/>
      <c r="FP3" s="86"/>
      <c r="FQ3" s="86"/>
      <c r="FR3" s="86"/>
      <c r="FS3" s="86"/>
      <c r="FT3" s="86"/>
      <c r="FU3" s="86"/>
      <c r="FV3" s="86"/>
      <c r="FW3" s="86"/>
      <c r="FX3" s="86"/>
      <c r="FY3" s="86"/>
      <c r="FZ3" s="86"/>
      <c r="GA3" s="86"/>
      <c r="GB3" s="86"/>
      <c r="GC3" s="86"/>
      <c r="GD3" s="86"/>
      <c r="GE3" s="86"/>
      <c r="GF3" s="86"/>
      <c r="GG3" s="86"/>
      <c r="GH3" s="86"/>
      <c r="GI3" s="86"/>
      <c r="GJ3" s="86"/>
      <c r="GK3" s="86"/>
      <c r="GL3" s="86"/>
      <c r="GM3" s="86"/>
      <c r="GN3" s="86"/>
      <c r="GO3" s="86"/>
      <c r="GP3" s="86"/>
      <c r="GQ3" s="86"/>
      <c r="GR3" s="86"/>
      <c r="GS3" s="86"/>
      <c r="GT3" s="86"/>
      <c r="GU3" s="86"/>
      <c r="GV3" s="86"/>
      <c r="GW3" s="86"/>
      <c r="GX3" s="86"/>
      <c r="GY3" s="86"/>
      <c r="GZ3" s="86"/>
      <c r="HA3" s="86"/>
      <c r="HB3" s="86"/>
      <c r="HC3" s="86"/>
      <c r="HD3" s="86"/>
      <c r="HE3" s="86"/>
      <c r="HF3" s="86"/>
      <c r="HG3" s="86"/>
      <c r="HH3" s="86"/>
      <c r="HI3" s="86"/>
      <c r="HJ3" s="86"/>
      <c r="HK3" s="86"/>
      <c r="HL3" s="86"/>
      <c r="HM3" s="86"/>
      <c r="HN3" s="86"/>
      <c r="HO3" s="86"/>
      <c r="HP3" s="86"/>
      <c r="HQ3" s="86"/>
      <c r="HR3" s="86"/>
      <c r="HS3" s="86"/>
      <c r="HT3" s="86"/>
      <c r="HU3" s="86"/>
      <c r="HV3" s="86"/>
      <c r="HW3" s="86"/>
      <c r="HX3" s="86"/>
      <c r="HY3" s="86"/>
      <c r="HZ3" s="86"/>
      <c r="IA3" s="86"/>
      <c r="IB3" s="86"/>
      <c r="IC3" s="86"/>
      <c r="ID3" s="86"/>
      <c r="IE3" s="86"/>
      <c r="IF3" s="86"/>
      <c r="IG3" s="86"/>
      <c r="IH3" s="86"/>
      <c r="II3" s="86"/>
      <c r="IJ3" s="86"/>
      <c r="IK3" s="86"/>
      <c r="IL3" s="86"/>
      <c r="IM3" s="86"/>
      <c r="IN3" s="86"/>
      <c r="IO3" s="86"/>
      <c r="IP3" s="86"/>
      <c r="IQ3" s="86"/>
      <c r="IR3" s="86"/>
      <c r="IS3" s="86"/>
      <c r="IT3" s="86"/>
      <c r="IU3" s="86"/>
      <c r="IV3" s="91"/>
      <c r="IW3" s="91"/>
    </row>
    <row r="4" ht="27" spans="1:257">
      <c r="A4" s="12"/>
      <c r="B4" s="12"/>
      <c r="C4" s="69"/>
      <c r="D4" s="70"/>
      <c r="E4" s="70"/>
      <c r="F4" s="70"/>
      <c r="G4" s="70"/>
      <c r="H4" s="71"/>
      <c r="I4" s="11" t="s">
        <v>13</v>
      </c>
      <c r="J4" s="11" t="s">
        <v>14</v>
      </c>
      <c r="K4" s="11" t="s">
        <v>15</v>
      </c>
      <c r="L4" s="11" t="s">
        <v>16</v>
      </c>
      <c r="M4" s="38"/>
      <c r="N4" s="36"/>
      <c r="O4" s="36"/>
      <c r="P4" s="38"/>
      <c r="Q4" s="49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/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/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/>
      <c r="EE4" s="86"/>
      <c r="EF4" s="86"/>
      <c r="EG4" s="86"/>
      <c r="EH4" s="86"/>
      <c r="EI4" s="86"/>
      <c r="EJ4" s="86"/>
      <c r="EK4" s="86"/>
      <c r="EL4" s="86"/>
      <c r="EM4" s="86"/>
      <c r="EN4" s="86"/>
      <c r="EO4" s="86"/>
      <c r="EP4" s="86"/>
      <c r="EQ4" s="86"/>
      <c r="ER4" s="86"/>
      <c r="ES4" s="86"/>
      <c r="ET4" s="86"/>
      <c r="EU4" s="86"/>
      <c r="EV4" s="86"/>
      <c r="EW4" s="86"/>
      <c r="EX4" s="86"/>
      <c r="EY4" s="86"/>
      <c r="EZ4" s="86"/>
      <c r="FA4" s="86"/>
      <c r="FB4" s="86"/>
      <c r="FC4" s="86"/>
      <c r="FD4" s="86"/>
      <c r="FE4" s="86"/>
      <c r="FF4" s="86"/>
      <c r="FG4" s="86"/>
      <c r="FH4" s="86"/>
      <c r="FI4" s="86"/>
      <c r="FJ4" s="86"/>
      <c r="FK4" s="86"/>
      <c r="FL4" s="86"/>
      <c r="FM4" s="86"/>
      <c r="FN4" s="86"/>
      <c r="FO4" s="86"/>
      <c r="FP4" s="86"/>
      <c r="FQ4" s="86"/>
      <c r="FR4" s="86"/>
      <c r="FS4" s="86"/>
      <c r="FT4" s="86"/>
      <c r="FU4" s="86"/>
      <c r="FV4" s="86"/>
      <c r="FW4" s="86"/>
      <c r="FX4" s="86"/>
      <c r="FY4" s="86"/>
      <c r="FZ4" s="86"/>
      <c r="GA4" s="86"/>
      <c r="GB4" s="86"/>
      <c r="GC4" s="86"/>
      <c r="GD4" s="86"/>
      <c r="GE4" s="86"/>
      <c r="GF4" s="86"/>
      <c r="GG4" s="86"/>
      <c r="GH4" s="86"/>
      <c r="GI4" s="86"/>
      <c r="GJ4" s="86"/>
      <c r="GK4" s="86"/>
      <c r="GL4" s="86"/>
      <c r="GM4" s="86"/>
      <c r="GN4" s="86"/>
      <c r="GO4" s="86"/>
      <c r="GP4" s="86"/>
      <c r="GQ4" s="86"/>
      <c r="GR4" s="86"/>
      <c r="GS4" s="86"/>
      <c r="GT4" s="86"/>
      <c r="GU4" s="86"/>
      <c r="GV4" s="86"/>
      <c r="GW4" s="86"/>
      <c r="GX4" s="86"/>
      <c r="GY4" s="86"/>
      <c r="GZ4" s="86"/>
      <c r="HA4" s="86"/>
      <c r="HB4" s="86"/>
      <c r="HC4" s="86"/>
      <c r="HD4" s="86"/>
      <c r="HE4" s="86"/>
      <c r="HF4" s="86"/>
      <c r="HG4" s="86"/>
      <c r="HH4" s="86"/>
      <c r="HI4" s="86"/>
      <c r="HJ4" s="86"/>
      <c r="HK4" s="86"/>
      <c r="HL4" s="86"/>
      <c r="HM4" s="86"/>
      <c r="HN4" s="86"/>
      <c r="HO4" s="86"/>
      <c r="HP4" s="86"/>
      <c r="HQ4" s="86"/>
      <c r="HR4" s="86"/>
      <c r="HS4" s="86"/>
      <c r="HT4" s="86"/>
      <c r="HU4" s="86"/>
      <c r="HV4" s="86"/>
      <c r="HW4" s="86"/>
      <c r="HX4" s="86"/>
      <c r="HY4" s="86"/>
      <c r="HZ4" s="86"/>
      <c r="IA4" s="86"/>
      <c r="IB4" s="86"/>
      <c r="IC4" s="86"/>
      <c r="ID4" s="86"/>
      <c r="IE4" s="86"/>
      <c r="IF4" s="86"/>
      <c r="IG4" s="86"/>
      <c r="IH4" s="86"/>
      <c r="II4" s="86"/>
      <c r="IJ4" s="86"/>
      <c r="IK4" s="86"/>
      <c r="IL4" s="86"/>
      <c r="IM4" s="86"/>
      <c r="IN4" s="86"/>
      <c r="IO4" s="86"/>
      <c r="IP4" s="86"/>
      <c r="IQ4" s="86"/>
      <c r="IR4" s="86"/>
      <c r="IS4" s="86"/>
      <c r="IT4" s="86"/>
      <c r="IU4" s="86"/>
      <c r="IV4" s="91"/>
      <c r="IW4" s="91"/>
    </row>
    <row r="5" s="5" customFormat="1" spans="1:18">
      <c r="A5" s="72" t="s">
        <v>49</v>
      </c>
      <c r="B5" s="73"/>
      <c r="C5" s="25"/>
      <c r="D5" s="223"/>
      <c r="E5" s="223"/>
      <c r="F5" s="223"/>
      <c r="G5" s="223"/>
      <c r="H5" s="223"/>
      <c r="I5" s="225"/>
      <c r="J5" s="225"/>
      <c r="K5" s="225"/>
      <c r="L5" s="226"/>
      <c r="M5" s="80"/>
      <c r="N5" s="227"/>
      <c r="O5" s="228"/>
      <c r="P5" s="228"/>
      <c r="Q5" s="228"/>
      <c r="R5" s="229"/>
    </row>
    <row r="6" ht="15" customHeight="1" spans="1:257">
      <c r="A6" s="20" t="s">
        <v>783</v>
      </c>
      <c r="B6" s="21">
        <v>6</v>
      </c>
      <c r="C6" s="192" t="s">
        <v>784</v>
      </c>
      <c r="D6" s="192" t="s">
        <v>785</v>
      </c>
      <c r="E6" s="192" t="s">
        <v>786</v>
      </c>
      <c r="F6" s="192" t="s">
        <v>787</v>
      </c>
      <c r="G6" s="192" t="s">
        <v>788</v>
      </c>
      <c r="H6" s="192" t="s">
        <v>789</v>
      </c>
      <c r="I6" s="20">
        <v>920</v>
      </c>
      <c r="J6" s="20">
        <v>866</v>
      </c>
      <c r="K6" s="20">
        <v>54</v>
      </c>
      <c r="L6" s="20">
        <v>28.8</v>
      </c>
      <c r="M6" s="84">
        <v>45.86</v>
      </c>
      <c r="N6" s="44">
        <v>94.9302</v>
      </c>
      <c r="O6" s="44">
        <v>140.7902</v>
      </c>
      <c r="P6" s="43"/>
      <c r="Q6" s="51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  <c r="IV6" s="86"/>
      <c r="IW6" s="86"/>
    </row>
    <row r="7" ht="15" customHeight="1" spans="1:257">
      <c r="A7" s="20" t="s">
        <v>790</v>
      </c>
      <c r="B7" s="22">
        <v>5</v>
      </c>
      <c r="C7" s="192" t="s">
        <v>791</v>
      </c>
      <c r="D7" s="192" t="s">
        <v>792</v>
      </c>
      <c r="E7" s="192" t="s">
        <v>793</v>
      </c>
      <c r="F7" s="192" t="s">
        <v>794</v>
      </c>
      <c r="G7" s="192" t="s">
        <v>795</v>
      </c>
      <c r="H7" s="192"/>
      <c r="I7" s="19">
        <v>814</v>
      </c>
      <c r="J7" s="19">
        <v>786</v>
      </c>
      <c r="K7" s="20">
        <v>28</v>
      </c>
      <c r="L7" s="20">
        <v>24</v>
      </c>
      <c r="M7" s="84">
        <v>7.28</v>
      </c>
      <c r="N7" s="44">
        <v>15.0696</v>
      </c>
      <c r="O7" s="44">
        <v>22.3496</v>
      </c>
      <c r="P7" s="43"/>
      <c r="Q7" s="51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</row>
    <row r="8" ht="15" customHeight="1" spans="1:257">
      <c r="A8" s="20" t="s">
        <v>444</v>
      </c>
      <c r="B8" s="22">
        <v>6</v>
      </c>
      <c r="C8" s="192" t="s">
        <v>445</v>
      </c>
      <c r="D8" s="192" t="s">
        <v>446</v>
      </c>
      <c r="E8" s="192" t="s">
        <v>448</v>
      </c>
      <c r="F8" s="192" t="s">
        <v>449</v>
      </c>
      <c r="G8" s="192" t="s">
        <v>450</v>
      </c>
      <c r="H8" s="192" t="s">
        <v>447</v>
      </c>
      <c r="I8" s="19">
        <v>801</v>
      </c>
      <c r="J8" s="19">
        <v>765</v>
      </c>
      <c r="K8" s="20">
        <v>36</v>
      </c>
      <c r="L8" s="20">
        <v>28.8</v>
      </c>
      <c r="M8" s="84">
        <v>13.1</v>
      </c>
      <c r="N8" s="44">
        <v>27.117</v>
      </c>
      <c r="O8" s="44">
        <v>40.217</v>
      </c>
      <c r="P8" s="43"/>
      <c r="Q8" s="51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  <c r="IL8" s="86"/>
      <c r="IM8" s="86"/>
      <c r="IN8" s="86"/>
      <c r="IO8" s="86"/>
      <c r="IP8" s="86"/>
      <c r="IQ8" s="86"/>
      <c r="IR8" s="86"/>
      <c r="IS8" s="86"/>
      <c r="IT8" s="86"/>
      <c r="IU8" s="86"/>
      <c r="IV8" s="86"/>
      <c r="IW8" s="86"/>
    </row>
    <row r="9" ht="15" customHeight="1" spans="1:257">
      <c r="A9" s="20" t="s">
        <v>796</v>
      </c>
      <c r="B9" s="22">
        <v>6</v>
      </c>
      <c r="C9" s="192" t="s">
        <v>797</v>
      </c>
      <c r="D9" s="192" t="s">
        <v>798</v>
      </c>
      <c r="E9" s="192" t="s">
        <v>799</v>
      </c>
      <c r="F9" s="192" t="s">
        <v>800</v>
      </c>
      <c r="G9" s="192" t="s">
        <v>801</v>
      </c>
      <c r="H9" s="192" t="s">
        <v>802</v>
      </c>
      <c r="I9" s="19">
        <v>448</v>
      </c>
      <c r="J9" s="19">
        <v>419</v>
      </c>
      <c r="K9" s="20">
        <v>29</v>
      </c>
      <c r="L9" s="20">
        <v>28.8</v>
      </c>
      <c r="M9" s="84">
        <v>0.36</v>
      </c>
      <c r="N9" s="44">
        <v>0.7452</v>
      </c>
      <c r="O9" s="44">
        <v>1.1052</v>
      </c>
      <c r="P9" s="43"/>
      <c r="Q9" s="51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</row>
    <row r="10" ht="15" customHeight="1" spans="1:257">
      <c r="A10" s="20" t="s">
        <v>465</v>
      </c>
      <c r="B10" s="22">
        <v>4</v>
      </c>
      <c r="C10" s="192" t="s">
        <v>469</v>
      </c>
      <c r="D10" s="192" t="s">
        <v>468</v>
      </c>
      <c r="E10" s="192" t="s">
        <v>467</v>
      </c>
      <c r="F10" s="192" t="s">
        <v>466</v>
      </c>
      <c r="G10" s="192"/>
      <c r="H10" s="192"/>
      <c r="I10" s="19">
        <v>846</v>
      </c>
      <c r="J10" s="19">
        <v>826</v>
      </c>
      <c r="K10" s="20">
        <v>20</v>
      </c>
      <c r="L10" s="20">
        <v>19.2</v>
      </c>
      <c r="M10" s="84">
        <v>1.46</v>
      </c>
      <c r="N10" s="44">
        <v>3.0222</v>
      </c>
      <c r="O10" s="44">
        <v>4.4822</v>
      </c>
      <c r="P10" s="43"/>
      <c r="Q10" s="51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</row>
    <row r="11" ht="15" customHeight="1" spans="1:257">
      <c r="A11" s="20" t="s">
        <v>470</v>
      </c>
      <c r="B11" s="22">
        <v>6</v>
      </c>
      <c r="C11" s="192" t="s">
        <v>471</v>
      </c>
      <c r="D11" s="192" t="s">
        <v>472</v>
      </c>
      <c r="E11" s="192" t="s">
        <v>473</v>
      </c>
      <c r="F11" s="192" t="s">
        <v>474</v>
      </c>
      <c r="G11" s="192" t="s">
        <v>475</v>
      </c>
      <c r="H11" s="192" t="s">
        <v>476</v>
      </c>
      <c r="I11" s="19">
        <v>1362</v>
      </c>
      <c r="J11" s="19">
        <v>1317</v>
      </c>
      <c r="K11" s="20">
        <v>45</v>
      </c>
      <c r="L11" s="20">
        <v>28.8</v>
      </c>
      <c r="M11" s="84">
        <v>29.48</v>
      </c>
      <c r="N11" s="44">
        <v>61.0236</v>
      </c>
      <c r="O11" s="44">
        <v>90.5036</v>
      </c>
      <c r="P11" s="43"/>
      <c r="Q11" s="51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  <c r="IU11" s="86"/>
      <c r="IV11" s="86"/>
      <c r="IW11" s="86"/>
    </row>
    <row r="12" ht="15" customHeight="1" spans="1:257">
      <c r="A12" s="20" t="s">
        <v>803</v>
      </c>
      <c r="B12" s="22">
        <v>6</v>
      </c>
      <c r="C12" s="192" t="s">
        <v>804</v>
      </c>
      <c r="D12" s="192" t="s">
        <v>805</v>
      </c>
      <c r="E12" s="192" t="s">
        <v>806</v>
      </c>
      <c r="F12" s="192" t="s">
        <v>807</v>
      </c>
      <c r="G12" s="192" t="s">
        <v>808</v>
      </c>
      <c r="H12" s="192" t="s">
        <v>809</v>
      </c>
      <c r="I12" s="19">
        <v>1015</v>
      </c>
      <c r="J12" s="19">
        <v>983</v>
      </c>
      <c r="K12" s="20">
        <v>32</v>
      </c>
      <c r="L12" s="20">
        <v>28.8</v>
      </c>
      <c r="M12" s="84">
        <v>5.82</v>
      </c>
      <c r="N12" s="44">
        <v>12.0474</v>
      </c>
      <c r="O12" s="44">
        <v>17.8674</v>
      </c>
      <c r="P12" s="43"/>
      <c r="Q12" s="51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  <c r="IU12" s="86"/>
      <c r="IV12" s="86"/>
      <c r="IW12" s="86"/>
    </row>
    <row r="13" ht="15" customHeight="1" spans="1:257">
      <c r="A13" s="20" t="s">
        <v>810</v>
      </c>
      <c r="B13" s="22">
        <v>6</v>
      </c>
      <c r="C13" s="192" t="s">
        <v>811</v>
      </c>
      <c r="D13" s="192" t="s">
        <v>812</v>
      </c>
      <c r="E13" s="192" t="s">
        <v>813</v>
      </c>
      <c r="F13" s="192" t="s">
        <v>814</v>
      </c>
      <c r="G13" s="192" t="s">
        <v>815</v>
      </c>
      <c r="H13" s="192" t="s">
        <v>816</v>
      </c>
      <c r="I13" s="19">
        <v>1054</v>
      </c>
      <c r="J13" s="19">
        <v>1015</v>
      </c>
      <c r="K13" s="20">
        <v>39</v>
      </c>
      <c r="L13" s="20">
        <v>28.8</v>
      </c>
      <c r="M13" s="84">
        <v>18.56</v>
      </c>
      <c r="N13" s="44">
        <v>38.4192</v>
      </c>
      <c r="O13" s="44">
        <v>56.9792</v>
      </c>
      <c r="P13" s="43"/>
      <c r="Q13" s="51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  <c r="IU13" s="86"/>
      <c r="IV13" s="86"/>
      <c r="IW13" s="86"/>
    </row>
    <row r="14" ht="15" customHeight="1" spans="1:257">
      <c r="A14" s="19" t="s">
        <v>263</v>
      </c>
      <c r="B14" s="22">
        <v>6</v>
      </c>
      <c r="C14" s="192" t="s">
        <v>268</v>
      </c>
      <c r="D14" s="192" t="s">
        <v>266</v>
      </c>
      <c r="E14" s="192" t="s">
        <v>264</v>
      </c>
      <c r="F14" s="192" t="s">
        <v>269</v>
      </c>
      <c r="G14" s="192" t="s">
        <v>267</v>
      </c>
      <c r="H14" s="192" t="s">
        <v>265</v>
      </c>
      <c r="I14" s="19">
        <v>1130</v>
      </c>
      <c r="J14" s="19">
        <v>1077</v>
      </c>
      <c r="K14" s="20">
        <v>53</v>
      </c>
      <c r="L14" s="20">
        <v>28.8</v>
      </c>
      <c r="M14" s="84">
        <v>44.04</v>
      </c>
      <c r="N14" s="44">
        <v>91.1628</v>
      </c>
      <c r="O14" s="44">
        <v>135.2028</v>
      </c>
      <c r="P14" s="43"/>
      <c r="Q14" s="51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  <c r="IU14" s="86"/>
      <c r="IV14" s="86"/>
      <c r="IW14" s="86"/>
    </row>
    <row r="15" ht="15" customHeight="1" spans="1:257">
      <c r="A15" s="19" t="s">
        <v>362</v>
      </c>
      <c r="B15" s="22">
        <v>6</v>
      </c>
      <c r="C15" s="192" t="s">
        <v>817</v>
      </c>
      <c r="D15" s="192" t="s">
        <v>818</v>
      </c>
      <c r="E15" s="192" t="s">
        <v>819</v>
      </c>
      <c r="F15" s="192" t="s">
        <v>820</v>
      </c>
      <c r="G15" s="192" t="s">
        <v>821</v>
      </c>
      <c r="H15" s="192" t="s">
        <v>822</v>
      </c>
      <c r="I15" s="19">
        <v>949</v>
      </c>
      <c r="J15" s="19">
        <v>909</v>
      </c>
      <c r="K15" s="20">
        <v>40</v>
      </c>
      <c r="L15" s="20">
        <v>28.8</v>
      </c>
      <c r="M15" s="84">
        <v>20.38</v>
      </c>
      <c r="N15" s="44">
        <v>42.1866</v>
      </c>
      <c r="O15" s="44">
        <v>62.5666</v>
      </c>
      <c r="P15" s="43"/>
      <c r="Q15" s="51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</row>
    <row r="16" ht="15" customHeight="1" spans="1:257">
      <c r="A16" s="19" t="s">
        <v>823</v>
      </c>
      <c r="B16" s="22">
        <v>6</v>
      </c>
      <c r="C16" s="192" t="s">
        <v>824</v>
      </c>
      <c r="D16" s="192" t="s">
        <v>825</v>
      </c>
      <c r="E16" s="192" t="s">
        <v>826</v>
      </c>
      <c r="F16" s="192" t="s">
        <v>827</v>
      </c>
      <c r="G16" s="192" t="s">
        <v>828</v>
      </c>
      <c r="H16" s="192" t="s">
        <v>829</v>
      </c>
      <c r="I16" s="19">
        <v>730</v>
      </c>
      <c r="J16" s="19">
        <v>696</v>
      </c>
      <c r="K16" s="20">
        <v>34</v>
      </c>
      <c r="L16" s="20">
        <v>28.8</v>
      </c>
      <c r="M16" s="84">
        <v>9.46</v>
      </c>
      <c r="N16" s="44">
        <v>19.5822</v>
      </c>
      <c r="O16" s="44">
        <v>29.0422</v>
      </c>
      <c r="P16" s="43"/>
      <c r="Q16" s="51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  <c r="IU16" s="86"/>
      <c r="IV16" s="86"/>
      <c r="IW16" s="86"/>
    </row>
    <row r="17" ht="15" customHeight="1" spans="1:257">
      <c r="A17" s="19" t="s">
        <v>830</v>
      </c>
      <c r="B17" s="22">
        <v>6</v>
      </c>
      <c r="C17" s="192" t="s">
        <v>831</v>
      </c>
      <c r="D17" s="192" t="s">
        <v>832</v>
      </c>
      <c r="E17" s="192" t="s">
        <v>833</v>
      </c>
      <c r="F17" s="192" t="s">
        <v>834</v>
      </c>
      <c r="G17" s="192" t="s">
        <v>835</v>
      </c>
      <c r="H17" s="192" t="s">
        <v>836</v>
      </c>
      <c r="I17" s="19">
        <v>1150</v>
      </c>
      <c r="J17" s="19">
        <v>1096</v>
      </c>
      <c r="K17" s="20">
        <v>54</v>
      </c>
      <c r="L17" s="20">
        <v>28.8</v>
      </c>
      <c r="M17" s="84">
        <v>45.86</v>
      </c>
      <c r="N17" s="44">
        <v>94.9302</v>
      </c>
      <c r="O17" s="44">
        <v>140.7902</v>
      </c>
      <c r="P17" s="43"/>
      <c r="Q17" s="51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  <c r="BK17" s="86"/>
      <c r="BL17" s="86"/>
      <c r="BM17" s="86"/>
      <c r="BN17" s="86"/>
      <c r="BO17" s="86"/>
      <c r="BP17" s="86"/>
      <c r="BQ17" s="86"/>
      <c r="BR17" s="86"/>
      <c r="BS17" s="86"/>
      <c r="BT17" s="86"/>
      <c r="BU17" s="86"/>
      <c r="BV17" s="86"/>
      <c r="BW17" s="86"/>
      <c r="BX17" s="86"/>
      <c r="BY17" s="86"/>
      <c r="BZ17" s="86"/>
      <c r="CA17" s="86"/>
      <c r="CB17" s="86"/>
      <c r="CC17" s="86"/>
      <c r="CD17" s="86"/>
      <c r="CE17" s="86"/>
      <c r="CF17" s="86"/>
      <c r="CG17" s="86"/>
      <c r="CH17" s="86"/>
      <c r="CI17" s="86"/>
      <c r="CJ17" s="86"/>
      <c r="CK17" s="86"/>
      <c r="CL17" s="86"/>
      <c r="CM17" s="86"/>
      <c r="CN17" s="86"/>
      <c r="CO17" s="86"/>
      <c r="CP17" s="86"/>
      <c r="CQ17" s="86"/>
      <c r="CR17" s="86"/>
      <c r="CS17" s="86"/>
      <c r="CT17" s="86"/>
      <c r="CU17" s="86"/>
      <c r="CV17" s="86"/>
      <c r="CW17" s="86"/>
      <c r="CX17" s="86"/>
      <c r="CY17" s="86"/>
      <c r="CZ17" s="86"/>
      <c r="DA17" s="86"/>
      <c r="DB17" s="86"/>
      <c r="DC17" s="86"/>
      <c r="DD17" s="86"/>
      <c r="DE17" s="86"/>
      <c r="DF17" s="86"/>
      <c r="DG17" s="86"/>
      <c r="DH17" s="86"/>
      <c r="DI17" s="86"/>
      <c r="DJ17" s="86"/>
      <c r="DK17" s="86"/>
      <c r="DL17" s="86"/>
      <c r="DM17" s="86"/>
      <c r="DN17" s="86"/>
      <c r="DO17" s="86"/>
      <c r="DP17" s="86"/>
      <c r="DQ17" s="86"/>
      <c r="DR17" s="86"/>
      <c r="DS17" s="86"/>
      <c r="DT17" s="86"/>
      <c r="DU17" s="86"/>
      <c r="DV17" s="86"/>
      <c r="DW17" s="86"/>
      <c r="DX17" s="86"/>
      <c r="DY17" s="86"/>
      <c r="DZ17" s="86"/>
      <c r="EA17" s="86"/>
      <c r="EB17" s="86"/>
      <c r="EC17" s="86"/>
      <c r="ED17" s="86"/>
      <c r="EE17" s="86"/>
      <c r="EF17" s="86"/>
      <c r="EG17" s="86"/>
      <c r="EH17" s="86"/>
      <c r="EI17" s="86"/>
      <c r="EJ17" s="86"/>
      <c r="EK17" s="86"/>
      <c r="EL17" s="86"/>
      <c r="EM17" s="86"/>
      <c r="EN17" s="86"/>
      <c r="EO17" s="86"/>
      <c r="EP17" s="86"/>
      <c r="EQ17" s="86"/>
      <c r="ER17" s="86"/>
      <c r="ES17" s="86"/>
      <c r="ET17" s="86"/>
      <c r="EU17" s="86"/>
      <c r="EV17" s="86"/>
      <c r="EW17" s="86"/>
      <c r="EX17" s="86"/>
      <c r="EY17" s="86"/>
      <c r="EZ17" s="86"/>
      <c r="FA17" s="86"/>
      <c r="FB17" s="86"/>
      <c r="FC17" s="86"/>
      <c r="FD17" s="86"/>
      <c r="FE17" s="86"/>
      <c r="FF17" s="86"/>
      <c r="FG17" s="86"/>
      <c r="FH17" s="86"/>
      <c r="FI17" s="86"/>
      <c r="FJ17" s="86"/>
      <c r="FK17" s="86"/>
      <c r="FL17" s="86"/>
      <c r="FM17" s="86"/>
      <c r="FN17" s="86"/>
      <c r="FO17" s="86"/>
      <c r="FP17" s="86"/>
      <c r="FQ17" s="86"/>
      <c r="FR17" s="86"/>
      <c r="FS17" s="86"/>
      <c r="FT17" s="86"/>
      <c r="FU17" s="86"/>
      <c r="FV17" s="86"/>
      <c r="FW17" s="86"/>
      <c r="FX17" s="86"/>
      <c r="FY17" s="86"/>
      <c r="FZ17" s="86"/>
      <c r="GA17" s="86"/>
      <c r="GB17" s="86"/>
      <c r="GC17" s="86"/>
      <c r="GD17" s="86"/>
      <c r="GE17" s="86"/>
      <c r="GF17" s="86"/>
      <c r="GG17" s="86"/>
      <c r="GH17" s="86"/>
      <c r="GI17" s="86"/>
      <c r="GJ17" s="86"/>
      <c r="GK17" s="86"/>
      <c r="GL17" s="86"/>
      <c r="GM17" s="86"/>
      <c r="GN17" s="86"/>
      <c r="GO17" s="86"/>
      <c r="GP17" s="86"/>
      <c r="GQ17" s="86"/>
      <c r="GR17" s="86"/>
      <c r="GS17" s="86"/>
      <c r="GT17" s="86"/>
      <c r="GU17" s="86"/>
      <c r="GV17" s="86"/>
      <c r="GW17" s="86"/>
      <c r="GX17" s="86"/>
      <c r="GY17" s="86"/>
      <c r="GZ17" s="86"/>
      <c r="HA17" s="86"/>
      <c r="HB17" s="86"/>
      <c r="HC17" s="86"/>
      <c r="HD17" s="86"/>
      <c r="HE17" s="86"/>
      <c r="HF17" s="86"/>
      <c r="HG17" s="86"/>
      <c r="HH17" s="86"/>
      <c r="HI17" s="86"/>
      <c r="HJ17" s="86"/>
      <c r="HK17" s="86"/>
      <c r="HL17" s="86"/>
      <c r="HM17" s="86"/>
      <c r="HN17" s="86"/>
      <c r="HO17" s="86"/>
      <c r="HP17" s="86"/>
      <c r="HQ17" s="86"/>
      <c r="HR17" s="86"/>
      <c r="HS17" s="86"/>
      <c r="HT17" s="86"/>
      <c r="HU17" s="86"/>
      <c r="HV17" s="86"/>
      <c r="HW17" s="86"/>
      <c r="HX17" s="86"/>
      <c r="HY17" s="86"/>
      <c r="HZ17" s="86"/>
      <c r="IA17" s="86"/>
      <c r="IB17" s="86"/>
      <c r="IC17" s="86"/>
      <c r="ID17" s="86"/>
      <c r="IE17" s="86"/>
      <c r="IF17" s="86"/>
      <c r="IG17" s="86"/>
      <c r="IH17" s="86"/>
      <c r="II17" s="86"/>
      <c r="IJ17" s="86"/>
      <c r="IK17" s="86"/>
      <c r="IL17" s="86"/>
      <c r="IM17" s="86"/>
      <c r="IN17" s="86"/>
      <c r="IO17" s="86"/>
      <c r="IP17" s="86"/>
      <c r="IQ17" s="86"/>
      <c r="IR17" s="86"/>
      <c r="IS17" s="86"/>
      <c r="IT17" s="86"/>
      <c r="IU17" s="86"/>
      <c r="IV17" s="86"/>
      <c r="IW17" s="86"/>
    </row>
    <row r="18" ht="15" customHeight="1" spans="1:257">
      <c r="A18" s="19" t="s">
        <v>837</v>
      </c>
      <c r="B18" s="22">
        <v>6</v>
      </c>
      <c r="C18" s="192" t="s">
        <v>838</v>
      </c>
      <c r="D18" s="192" t="s">
        <v>839</v>
      </c>
      <c r="E18" s="192" t="s">
        <v>840</v>
      </c>
      <c r="F18" s="192" t="s">
        <v>841</v>
      </c>
      <c r="G18" s="192" t="s">
        <v>842</v>
      </c>
      <c r="H18" s="192" t="s">
        <v>843</v>
      </c>
      <c r="I18" s="19">
        <v>855</v>
      </c>
      <c r="J18" s="19">
        <v>822</v>
      </c>
      <c r="K18" s="20">
        <v>33</v>
      </c>
      <c r="L18" s="20">
        <v>28.8</v>
      </c>
      <c r="M18" s="84">
        <v>7.64</v>
      </c>
      <c r="N18" s="44">
        <v>15.8148</v>
      </c>
      <c r="O18" s="44">
        <v>23.4548</v>
      </c>
      <c r="P18" s="43"/>
      <c r="Q18" s="51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6"/>
      <c r="CJ18" s="86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6"/>
      <c r="DD18" s="86"/>
      <c r="DE18" s="86"/>
      <c r="DF18" s="86"/>
      <c r="DG18" s="86"/>
      <c r="DH18" s="86"/>
      <c r="DI18" s="86"/>
      <c r="DJ18" s="86"/>
      <c r="DK18" s="86"/>
      <c r="DL18" s="86"/>
      <c r="DM18" s="86"/>
      <c r="DN18" s="86"/>
      <c r="DO18" s="86"/>
      <c r="DP18" s="86"/>
      <c r="DQ18" s="86"/>
      <c r="DR18" s="86"/>
      <c r="DS18" s="86"/>
      <c r="DT18" s="86"/>
      <c r="DU18" s="86"/>
      <c r="DV18" s="86"/>
      <c r="DW18" s="86"/>
      <c r="DX18" s="86"/>
      <c r="DY18" s="86"/>
      <c r="DZ18" s="86"/>
      <c r="EA18" s="86"/>
      <c r="EB18" s="86"/>
      <c r="EC18" s="86"/>
      <c r="ED18" s="86"/>
      <c r="EE18" s="86"/>
      <c r="EF18" s="86"/>
      <c r="EG18" s="86"/>
      <c r="EH18" s="86"/>
      <c r="EI18" s="86"/>
      <c r="EJ18" s="86"/>
      <c r="EK18" s="86"/>
      <c r="EL18" s="86"/>
      <c r="EM18" s="86"/>
      <c r="EN18" s="86"/>
      <c r="EO18" s="86"/>
      <c r="EP18" s="86"/>
      <c r="EQ18" s="86"/>
      <c r="ER18" s="86"/>
      <c r="ES18" s="86"/>
      <c r="ET18" s="86"/>
      <c r="EU18" s="86"/>
      <c r="EV18" s="86"/>
      <c r="EW18" s="86"/>
      <c r="EX18" s="86"/>
      <c r="EY18" s="86"/>
      <c r="EZ18" s="86"/>
      <c r="FA18" s="86"/>
      <c r="FB18" s="86"/>
      <c r="FC18" s="86"/>
      <c r="FD18" s="86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6"/>
      <c r="FW18" s="86"/>
      <c r="FX18" s="86"/>
      <c r="FY18" s="86"/>
      <c r="FZ18" s="86"/>
      <c r="GA18" s="86"/>
      <c r="GB18" s="86"/>
      <c r="GC18" s="86"/>
      <c r="GD18" s="86"/>
      <c r="GE18" s="86"/>
      <c r="GF18" s="86"/>
      <c r="GG18" s="86"/>
      <c r="GH18" s="86"/>
      <c r="GI18" s="86"/>
      <c r="GJ18" s="86"/>
      <c r="GK18" s="86"/>
      <c r="GL18" s="86"/>
      <c r="GM18" s="86"/>
      <c r="GN18" s="86"/>
      <c r="GO18" s="86"/>
      <c r="GP18" s="86"/>
      <c r="GQ18" s="86"/>
      <c r="GR18" s="86"/>
      <c r="GS18" s="86"/>
      <c r="GT18" s="86"/>
      <c r="GU18" s="86"/>
      <c r="GV18" s="86"/>
      <c r="GW18" s="86"/>
      <c r="GX18" s="86"/>
      <c r="GY18" s="86"/>
      <c r="GZ18" s="86"/>
      <c r="HA18" s="86"/>
      <c r="HB18" s="86"/>
      <c r="HC18" s="86"/>
      <c r="HD18" s="86"/>
      <c r="HE18" s="86"/>
      <c r="HF18" s="86"/>
      <c r="HG18" s="86"/>
      <c r="HH18" s="86"/>
      <c r="HI18" s="86"/>
      <c r="HJ18" s="86"/>
      <c r="HK18" s="86"/>
      <c r="HL18" s="86"/>
      <c r="HM18" s="86"/>
      <c r="HN18" s="86"/>
      <c r="HO18" s="86"/>
      <c r="HP18" s="86"/>
      <c r="HQ18" s="86"/>
      <c r="HR18" s="86"/>
      <c r="HS18" s="86"/>
      <c r="HT18" s="86"/>
      <c r="HU18" s="86"/>
      <c r="HV18" s="86"/>
      <c r="HW18" s="86"/>
      <c r="HX18" s="86"/>
      <c r="HY18" s="86"/>
      <c r="HZ18" s="86"/>
      <c r="IA18" s="86"/>
      <c r="IB18" s="86"/>
      <c r="IC18" s="86"/>
      <c r="ID18" s="86"/>
      <c r="IE18" s="86"/>
      <c r="IF18" s="86"/>
      <c r="IG18" s="86"/>
      <c r="IH18" s="86"/>
      <c r="II18" s="86"/>
      <c r="IJ18" s="86"/>
      <c r="IK18" s="86"/>
      <c r="IL18" s="86"/>
      <c r="IM18" s="86"/>
      <c r="IN18" s="86"/>
      <c r="IO18" s="86"/>
      <c r="IP18" s="86"/>
      <c r="IQ18" s="86"/>
      <c r="IR18" s="86"/>
      <c r="IS18" s="86"/>
      <c r="IT18" s="86"/>
      <c r="IU18" s="86"/>
      <c r="IV18" s="86"/>
      <c r="IW18" s="86"/>
    </row>
    <row r="19" ht="15" customHeight="1" spans="1:257">
      <c r="A19" s="19" t="s">
        <v>844</v>
      </c>
      <c r="B19" s="22">
        <v>6</v>
      </c>
      <c r="C19" s="192" t="s">
        <v>845</v>
      </c>
      <c r="D19" s="192" t="s">
        <v>846</v>
      </c>
      <c r="E19" s="192" t="s">
        <v>847</v>
      </c>
      <c r="F19" s="192" t="s">
        <v>848</v>
      </c>
      <c r="G19" s="192" t="s">
        <v>849</v>
      </c>
      <c r="H19" s="192" t="s">
        <v>850</v>
      </c>
      <c r="I19" s="19">
        <v>732</v>
      </c>
      <c r="J19" s="19">
        <v>698</v>
      </c>
      <c r="K19" s="20">
        <v>34</v>
      </c>
      <c r="L19" s="20">
        <v>28.8</v>
      </c>
      <c r="M19" s="84">
        <v>9.46</v>
      </c>
      <c r="N19" s="44">
        <v>19.5822</v>
      </c>
      <c r="O19" s="44">
        <v>29.0422</v>
      </c>
      <c r="P19" s="43"/>
      <c r="Q19" s="51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  <c r="BW19" s="86"/>
      <c r="BX19" s="86"/>
      <c r="BY19" s="86"/>
      <c r="BZ19" s="86"/>
      <c r="CA19" s="86"/>
      <c r="CB19" s="86"/>
      <c r="CC19" s="86"/>
      <c r="CD19" s="86"/>
      <c r="CE19" s="86"/>
      <c r="CF19" s="86"/>
      <c r="CG19" s="86"/>
      <c r="CH19" s="86"/>
      <c r="CI19" s="86"/>
      <c r="CJ19" s="86"/>
      <c r="CK19" s="86"/>
      <c r="CL19" s="86"/>
      <c r="CM19" s="86"/>
      <c r="CN19" s="86"/>
      <c r="CO19" s="86"/>
      <c r="CP19" s="86"/>
      <c r="CQ19" s="86"/>
      <c r="CR19" s="86"/>
      <c r="CS19" s="86"/>
      <c r="CT19" s="86"/>
      <c r="CU19" s="86"/>
      <c r="CV19" s="86"/>
      <c r="CW19" s="86"/>
      <c r="CX19" s="86"/>
      <c r="CY19" s="86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86"/>
      <c r="DV19" s="86"/>
      <c r="DW19" s="86"/>
      <c r="DX19" s="86"/>
      <c r="DY19" s="86"/>
      <c r="DZ19" s="86"/>
      <c r="EA19" s="86"/>
      <c r="EB19" s="86"/>
      <c r="EC19" s="86"/>
      <c r="ED19" s="86"/>
      <c r="EE19" s="86"/>
      <c r="EF19" s="86"/>
      <c r="EG19" s="86"/>
      <c r="EH19" s="86"/>
      <c r="EI19" s="86"/>
      <c r="EJ19" s="86"/>
      <c r="EK19" s="86"/>
      <c r="EL19" s="86"/>
      <c r="EM19" s="86"/>
      <c r="EN19" s="86"/>
      <c r="EO19" s="86"/>
      <c r="EP19" s="86"/>
      <c r="EQ19" s="86"/>
      <c r="ER19" s="86"/>
      <c r="ES19" s="86"/>
      <c r="ET19" s="86"/>
      <c r="EU19" s="86"/>
      <c r="EV19" s="86"/>
      <c r="EW19" s="86"/>
      <c r="EX19" s="86"/>
      <c r="EY19" s="86"/>
      <c r="EZ19" s="86"/>
      <c r="FA19" s="86"/>
      <c r="FB19" s="86"/>
      <c r="FC19" s="86"/>
      <c r="FD19" s="86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86"/>
      <c r="GF19" s="86"/>
      <c r="GG19" s="86"/>
      <c r="GH19" s="86"/>
      <c r="GI19" s="86"/>
      <c r="GJ19" s="86"/>
      <c r="GK19" s="86"/>
      <c r="GL19" s="86"/>
      <c r="GM19" s="86"/>
      <c r="GN19" s="86"/>
      <c r="GO19" s="86"/>
      <c r="GP19" s="86"/>
      <c r="GQ19" s="86"/>
      <c r="GR19" s="86"/>
      <c r="GS19" s="86"/>
      <c r="GT19" s="86"/>
      <c r="GU19" s="86"/>
      <c r="GV19" s="86"/>
      <c r="GW19" s="86"/>
      <c r="GX19" s="86"/>
      <c r="GY19" s="86"/>
      <c r="GZ19" s="86"/>
      <c r="HA19" s="86"/>
      <c r="HB19" s="86"/>
      <c r="HC19" s="86"/>
      <c r="HD19" s="86"/>
      <c r="HE19" s="86"/>
      <c r="HF19" s="86"/>
      <c r="HG19" s="86"/>
      <c r="HH19" s="86"/>
      <c r="HI19" s="86"/>
      <c r="HJ19" s="86"/>
      <c r="HK19" s="86"/>
      <c r="HL19" s="86"/>
      <c r="HM19" s="86"/>
      <c r="HN19" s="86"/>
      <c r="HO19" s="86"/>
      <c r="HP19" s="86"/>
      <c r="HQ19" s="86"/>
      <c r="HR19" s="86"/>
      <c r="HS19" s="86"/>
      <c r="HT19" s="86"/>
      <c r="HU19" s="86"/>
      <c r="HV19" s="86"/>
      <c r="HW19" s="86"/>
      <c r="HX19" s="86"/>
      <c r="HY19" s="86"/>
      <c r="HZ19" s="86"/>
      <c r="IA19" s="86"/>
      <c r="IB19" s="86"/>
      <c r="IC19" s="86"/>
      <c r="ID19" s="86"/>
      <c r="IE19" s="86"/>
      <c r="IF19" s="86"/>
      <c r="IG19" s="86"/>
      <c r="IH19" s="86"/>
      <c r="II19" s="86"/>
      <c r="IJ19" s="86"/>
      <c r="IK19" s="86"/>
      <c r="IL19" s="86"/>
      <c r="IM19" s="86"/>
      <c r="IN19" s="86"/>
      <c r="IO19" s="86"/>
      <c r="IP19" s="86"/>
      <c r="IQ19" s="86"/>
      <c r="IR19" s="86"/>
      <c r="IS19" s="86"/>
      <c r="IT19" s="86"/>
      <c r="IU19" s="86"/>
      <c r="IV19" s="86"/>
      <c r="IW19" s="86"/>
    </row>
    <row r="20" ht="15" customHeight="1" spans="1:257">
      <c r="A20" s="19" t="s">
        <v>851</v>
      </c>
      <c r="B20" s="22">
        <v>6</v>
      </c>
      <c r="C20" s="192" t="s">
        <v>852</v>
      </c>
      <c r="D20" s="192" t="s">
        <v>853</v>
      </c>
      <c r="E20" s="192" t="s">
        <v>854</v>
      </c>
      <c r="F20" s="192" t="s">
        <v>855</v>
      </c>
      <c r="G20" s="192" t="s">
        <v>856</v>
      </c>
      <c r="H20" s="192" t="s">
        <v>857</v>
      </c>
      <c r="I20" s="19">
        <v>1258</v>
      </c>
      <c r="J20" s="19">
        <v>1207</v>
      </c>
      <c r="K20" s="20">
        <v>51</v>
      </c>
      <c r="L20" s="20">
        <v>28.8</v>
      </c>
      <c r="M20" s="84">
        <v>40.4</v>
      </c>
      <c r="N20" s="44">
        <v>83.628</v>
      </c>
      <c r="O20" s="44">
        <v>124.028</v>
      </c>
      <c r="P20" s="43"/>
      <c r="Q20" s="51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  <c r="BW20" s="86"/>
      <c r="BX20" s="86"/>
      <c r="BY20" s="86"/>
      <c r="BZ20" s="86"/>
      <c r="CA20" s="86"/>
      <c r="CB20" s="86"/>
      <c r="CC20" s="86"/>
      <c r="CD20" s="86"/>
      <c r="CE20" s="86"/>
      <c r="CF20" s="86"/>
      <c r="CG20" s="86"/>
      <c r="CH20" s="86"/>
      <c r="CI20" s="86"/>
      <c r="CJ20" s="86"/>
      <c r="CK20" s="86"/>
      <c r="CL20" s="86"/>
      <c r="CM20" s="86"/>
      <c r="CN20" s="86"/>
      <c r="CO20" s="86"/>
      <c r="CP20" s="86"/>
      <c r="CQ20" s="86"/>
      <c r="CR20" s="86"/>
      <c r="CS20" s="86"/>
      <c r="CT20" s="86"/>
      <c r="CU20" s="86"/>
      <c r="CV20" s="86"/>
      <c r="CW20" s="86"/>
      <c r="CX20" s="86"/>
      <c r="CY20" s="86"/>
      <c r="CZ20" s="86"/>
      <c r="DA20" s="86"/>
      <c r="DB20" s="86"/>
      <c r="DC20" s="86"/>
      <c r="DD20" s="86"/>
      <c r="DE20" s="86"/>
      <c r="DF20" s="86"/>
      <c r="DG20" s="86"/>
      <c r="DH20" s="86"/>
      <c r="DI20" s="86"/>
      <c r="DJ20" s="86"/>
      <c r="DK20" s="86"/>
      <c r="DL20" s="86"/>
      <c r="DM20" s="86"/>
      <c r="DN20" s="86"/>
      <c r="DO20" s="86"/>
      <c r="DP20" s="86"/>
      <c r="DQ20" s="86"/>
      <c r="DR20" s="86"/>
      <c r="DS20" s="86"/>
      <c r="DT20" s="86"/>
      <c r="DU20" s="86"/>
      <c r="DV20" s="86"/>
      <c r="DW20" s="86"/>
      <c r="DX20" s="86"/>
      <c r="DY20" s="86"/>
      <c r="DZ20" s="86"/>
      <c r="EA20" s="86"/>
      <c r="EB20" s="86"/>
      <c r="EC20" s="86"/>
      <c r="ED20" s="86"/>
      <c r="EE20" s="86"/>
      <c r="EF20" s="86"/>
      <c r="EG20" s="86"/>
      <c r="EH20" s="86"/>
      <c r="EI20" s="86"/>
      <c r="EJ20" s="86"/>
      <c r="EK20" s="86"/>
      <c r="EL20" s="86"/>
      <c r="EM20" s="86"/>
      <c r="EN20" s="86"/>
      <c r="EO20" s="86"/>
      <c r="EP20" s="86"/>
      <c r="EQ20" s="86"/>
      <c r="ER20" s="86"/>
      <c r="ES20" s="86"/>
      <c r="ET20" s="86"/>
      <c r="EU20" s="86"/>
      <c r="EV20" s="86"/>
      <c r="EW20" s="86"/>
      <c r="EX20" s="86"/>
      <c r="EY20" s="86"/>
      <c r="EZ20" s="86"/>
      <c r="FA20" s="86"/>
      <c r="FB20" s="86"/>
      <c r="FC20" s="86"/>
      <c r="FD20" s="86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86"/>
      <c r="GF20" s="86"/>
      <c r="GG20" s="86"/>
      <c r="GH20" s="86"/>
      <c r="GI20" s="86"/>
      <c r="GJ20" s="86"/>
      <c r="GK20" s="86"/>
      <c r="GL20" s="86"/>
      <c r="GM20" s="86"/>
      <c r="GN20" s="86"/>
      <c r="GO20" s="86"/>
      <c r="GP20" s="86"/>
      <c r="GQ20" s="86"/>
      <c r="GR20" s="86"/>
      <c r="GS20" s="86"/>
      <c r="GT20" s="86"/>
      <c r="GU20" s="86"/>
      <c r="GV20" s="86"/>
      <c r="GW20" s="86"/>
      <c r="GX20" s="86"/>
      <c r="GY20" s="86"/>
      <c r="GZ20" s="86"/>
      <c r="HA20" s="86"/>
      <c r="HB20" s="86"/>
      <c r="HC20" s="86"/>
      <c r="HD20" s="86"/>
      <c r="HE20" s="86"/>
      <c r="HF20" s="86"/>
      <c r="HG20" s="86"/>
      <c r="HH20" s="86"/>
      <c r="HI20" s="86"/>
      <c r="HJ20" s="86"/>
      <c r="HK20" s="86"/>
      <c r="HL20" s="86"/>
      <c r="HM20" s="86"/>
      <c r="HN20" s="86"/>
      <c r="HO20" s="86"/>
      <c r="HP20" s="86"/>
      <c r="HQ20" s="86"/>
      <c r="HR20" s="86"/>
      <c r="HS20" s="86"/>
      <c r="HT20" s="86"/>
      <c r="HU20" s="86"/>
      <c r="HV20" s="86"/>
      <c r="HW20" s="86"/>
      <c r="HX20" s="86"/>
      <c r="HY20" s="86"/>
      <c r="HZ20" s="86"/>
      <c r="IA20" s="86"/>
      <c r="IB20" s="86"/>
      <c r="IC20" s="86"/>
      <c r="ID20" s="86"/>
      <c r="IE20" s="86"/>
      <c r="IF20" s="86"/>
      <c r="IG20" s="86"/>
      <c r="IH20" s="86"/>
      <c r="II20" s="86"/>
      <c r="IJ20" s="86"/>
      <c r="IK20" s="86"/>
      <c r="IL20" s="86"/>
      <c r="IM20" s="86"/>
      <c r="IN20" s="86"/>
      <c r="IO20" s="86"/>
      <c r="IP20" s="86"/>
      <c r="IQ20" s="86"/>
      <c r="IR20" s="86"/>
      <c r="IS20" s="86"/>
      <c r="IT20" s="86"/>
      <c r="IU20" s="86"/>
      <c r="IV20" s="86"/>
      <c r="IW20" s="86"/>
    </row>
    <row r="21" ht="15" customHeight="1" spans="1:257">
      <c r="A21" s="19" t="s">
        <v>858</v>
      </c>
      <c r="B21" s="22">
        <v>4</v>
      </c>
      <c r="C21" s="192" t="s">
        <v>859</v>
      </c>
      <c r="D21" s="192" t="s">
        <v>860</v>
      </c>
      <c r="E21" s="192" t="s">
        <v>861</v>
      </c>
      <c r="F21" s="192" t="s">
        <v>862</v>
      </c>
      <c r="G21" s="192"/>
      <c r="H21" s="192"/>
      <c r="I21" s="19">
        <v>909</v>
      </c>
      <c r="J21" s="19">
        <v>867</v>
      </c>
      <c r="K21" s="20">
        <v>42</v>
      </c>
      <c r="L21" s="20">
        <v>19.2</v>
      </c>
      <c r="M21" s="84">
        <v>41.5</v>
      </c>
      <c r="N21" s="44">
        <v>85.905</v>
      </c>
      <c r="O21" s="44">
        <v>127.405</v>
      </c>
      <c r="P21" s="43"/>
      <c r="Q21" s="51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  <c r="BW21" s="86"/>
      <c r="BX21" s="86"/>
      <c r="BY21" s="86"/>
      <c r="BZ21" s="86"/>
      <c r="CA21" s="86"/>
      <c r="CB21" s="86"/>
      <c r="CC21" s="86"/>
      <c r="CD21" s="86"/>
      <c r="CE21" s="86"/>
      <c r="CF21" s="86"/>
      <c r="CG21" s="86"/>
      <c r="CH21" s="86"/>
      <c r="CI21" s="86"/>
      <c r="CJ21" s="86"/>
      <c r="CK21" s="86"/>
      <c r="CL21" s="86"/>
      <c r="CM21" s="86"/>
      <c r="CN21" s="86"/>
      <c r="CO21" s="86"/>
      <c r="CP21" s="86"/>
      <c r="CQ21" s="86"/>
      <c r="CR21" s="86"/>
      <c r="CS21" s="86"/>
      <c r="CT21" s="86"/>
      <c r="CU21" s="86"/>
      <c r="CV21" s="86"/>
      <c r="CW21" s="86"/>
      <c r="CX21" s="86"/>
      <c r="CY21" s="86"/>
      <c r="CZ21" s="86"/>
      <c r="DA21" s="86"/>
      <c r="DB21" s="86"/>
      <c r="DC21" s="86"/>
      <c r="DD21" s="86"/>
      <c r="DE21" s="86"/>
      <c r="DF21" s="86"/>
      <c r="DG21" s="86"/>
      <c r="DH21" s="86"/>
      <c r="DI21" s="86"/>
      <c r="DJ21" s="86"/>
      <c r="DK21" s="86"/>
      <c r="DL21" s="86"/>
      <c r="DM21" s="86"/>
      <c r="DN21" s="86"/>
      <c r="DO21" s="86"/>
      <c r="DP21" s="86"/>
      <c r="DQ21" s="86"/>
      <c r="DR21" s="86"/>
      <c r="DS21" s="86"/>
      <c r="DT21" s="86"/>
      <c r="DU21" s="86"/>
      <c r="DV21" s="86"/>
      <c r="DW21" s="86"/>
      <c r="DX21" s="86"/>
      <c r="DY21" s="86"/>
      <c r="DZ21" s="86"/>
      <c r="EA21" s="86"/>
      <c r="EB21" s="86"/>
      <c r="EC21" s="86"/>
      <c r="ED21" s="86"/>
      <c r="EE21" s="86"/>
      <c r="EF21" s="86"/>
      <c r="EG21" s="86"/>
      <c r="EH21" s="86"/>
      <c r="EI21" s="86"/>
      <c r="EJ21" s="86"/>
      <c r="EK21" s="86"/>
      <c r="EL21" s="86"/>
      <c r="EM21" s="86"/>
      <c r="EN21" s="86"/>
      <c r="EO21" s="86"/>
      <c r="EP21" s="86"/>
      <c r="EQ21" s="86"/>
      <c r="ER21" s="86"/>
      <c r="ES21" s="86"/>
      <c r="ET21" s="86"/>
      <c r="EU21" s="86"/>
      <c r="EV21" s="86"/>
      <c r="EW21" s="86"/>
      <c r="EX21" s="86"/>
      <c r="EY21" s="86"/>
      <c r="EZ21" s="86"/>
      <c r="FA21" s="86"/>
      <c r="FB21" s="86"/>
      <c r="FC21" s="86"/>
      <c r="FD21" s="86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86"/>
      <c r="GF21" s="86"/>
      <c r="GG21" s="86"/>
      <c r="GH21" s="86"/>
      <c r="GI21" s="86"/>
      <c r="GJ21" s="86"/>
      <c r="GK21" s="86"/>
      <c r="GL21" s="86"/>
      <c r="GM21" s="86"/>
      <c r="GN21" s="86"/>
      <c r="GO21" s="86"/>
      <c r="GP21" s="86"/>
      <c r="GQ21" s="86"/>
      <c r="GR21" s="86"/>
      <c r="GS21" s="86"/>
      <c r="GT21" s="86"/>
      <c r="GU21" s="86"/>
      <c r="GV21" s="86"/>
      <c r="GW21" s="86"/>
      <c r="GX21" s="86"/>
      <c r="GY21" s="86"/>
      <c r="GZ21" s="86"/>
      <c r="HA21" s="86"/>
      <c r="HB21" s="86"/>
      <c r="HC21" s="86"/>
      <c r="HD21" s="86"/>
      <c r="HE21" s="86"/>
      <c r="HF21" s="86"/>
      <c r="HG21" s="86"/>
      <c r="HH21" s="86"/>
      <c r="HI21" s="86"/>
      <c r="HJ21" s="86"/>
      <c r="HK21" s="86"/>
      <c r="HL21" s="86"/>
      <c r="HM21" s="86"/>
      <c r="HN21" s="86"/>
      <c r="HO21" s="86"/>
      <c r="HP21" s="86"/>
      <c r="HQ21" s="86"/>
      <c r="HR21" s="86"/>
      <c r="HS21" s="86"/>
      <c r="HT21" s="86"/>
      <c r="HU21" s="86"/>
      <c r="HV21" s="86"/>
      <c r="HW21" s="86"/>
      <c r="HX21" s="86"/>
      <c r="HY21" s="86"/>
      <c r="HZ21" s="86"/>
      <c r="IA21" s="86"/>
      <c r="IB21" s="86"/>
      <c r="IC21" s="86"/>
      <c r="ID21" s="86"/>
      <c r="IE21" s="86"/>
      <c r="IF21" s="86"/>
      <c r="IG21" s="86"/>
      <c r="IH21" s="86"/>
      <c r="II21" s="86"/>
      <c r="IJ21" s="86"/>
      <c r="IK21" s="86"/>
      <c r="IL21" s="86"/>
      <c r="IM21" s="86"/>
      <c r="IN21" s="86"/>
      <c r="IO21" s="86"/>
      <c r="IP21" s="86"/>
      <c r="IQ21" s="86"/>
      <c r="IR21" s="86"/>
      <c r="IS21" s="86"/>
      <c r="IT21" s="86"/>
      <c r="IU21" s="86"/>
      <c r="IV21" s="86"/>
      <c r="IW21" s="86"/>
    </row>
    <row r="22" ht="15" customHeight="1" spans="1:257">
      <c r="A22" s="19" t="s">
        <v>863</v>
      </c>
      <c r="B22" s="22">
        <v>6</v>
      </c>
      <c r="C22" s="192" t="s">
        <v>864</v>
      </c>
      <c r="D22" s="192" t="s">
        <v>865</v>
      </c>
      <c r="E22" s="192" t="s">
        <v>866</v>
      </c>
      <c r="F22" s="192" t="s">
        <v>867</v>
      </c>
      <c r="G22" s="192" t="s">
        <v>868</v>
      </c>
      <c r="H22" s="192" t="s">
        <v>869</v>
      </c>
      <c r="I22" s="19">
        <v>939</v>
      </c>
      <c r="J22" s="19">
        <v>909</v>
      </c>
      <c r="K22" s="20">
        <v>30</v>
      </c>
      <c r="L22" s="20">
        <v>28.8</v>
      </c>
      <c r="M22" s="84">
        <v>2.18</v>
      </c>
      <c r="N22" s="44">
        <v>4.5126</v>
      </c>
      <c r="O22" s="44">
        <v>6.6926</v>
      </c>
      <c r="P22" s="43"/>
      <c r="Q22" s="51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  <c r="BW22" s="86"/>
      <c r="BX22" s="86"/>
      <c r="BY22" s="86"/>
      <c r="BZ22" s="86"/>
      <c r="CA22" s="86"/>
      <c r="CB22" s="86"/>
      <c r="CC22" s="86"/>
      <c r="CD22" s="86"/>
      <c r="CE22" s="86"/>
      <c r="CF22" s="86"/>
      <c r="CG22" s="86"/>
      <c r="CH22" s="86"/>
      <c r="CI22" s="86"/>
      <c r="CJ22" s="86"/>
      <c r="CK22" s="86"/>
      <c r="CL22" s="86"/>
      <c r="CM22" s="86"/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86"/>
      <c r="IM22" s="86"/>
      <c r="IN22" s="86"/>
      <c r="IO22" s="86"/>
      <c r="IP22" s="86"/>
      <c r="IQ22" s="86"/>
      <c r="IR22" s="86"/>
      <c r="IS22" s="86"/>
      <c r="IT22" s="86"/>
      <c r="IU22" s="86"/>
      <c r="IV22" s="86"/>
      <c r="IW22" s="86"/>
    </row>
    <row r="23" ht="15" customHeight="1" spans="1:257">
      <c r="A23" s="19" t="s">
        <v>870</v>
      </c>
      <c r="B23" s="22">
        <v>6</v>
      </c>
      <c r="C23" s="192" t="s">
        <v>871</v>
      </c>
      <c r="D23" s="192" t="s">
        <v>872</v>
      </c>
      <c r="E23" s="192" t="s">
        <v>873</v>
      </c>
      <c r="F23" s="192" t="s">
        <v>874</v>
      </c>
      <c r="G23" s="192" t="s">
        <v>875</v>
      </c>
      <c r="H23" s="192" t="s">
        <v>876</v>
      </c>
      <c r="I23" s="19">
        <v>988</v>
      </c>
      <c r="J23" s="19">
        <v>940</v>
      </c>
      <c r="K23" s="20">
        <v>48</v>
      </c>
      <c r="L23" s="20">
        <v>28.8</v>
      </c>
      <c r="M23" s="84">
        <v>34.94</v>
      </c>
      <c r="N23" s="44">
        <v>72.3258</v>
      </c>
      <c r="O23" s="44">
        <v>107.2658</v>
      </c>
      <c r="P23" s="43"/>
      <c r="Q23" s="51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86"/>
      <c r="DG23" s="86"/>
      <c r="DH23" s="86"/>
      <c r="DI23" s="86"/>
      <c r="DJ23" s="86"/>
      <c r="DK23" s="86"/>
      <c r="DL23" s="86"/>
      <c r="DM23" s="86"/>
      <c r="DN23" s="86"/>
      <c r="DO23" s="86"/>
      <c r="DP23" s="86"/>
      <c r="DQ23" s="86"/>
      <c r="DR23" s="86"/>
      <c r="DS23" s="86"/>
      <c r="DT23" s="86"/>
      <c r="DU23" s="86"/>
      <c r="DV23" s="86"/>
      <c r="DW23" s="86"/>
      <c r="DX23" s="86"/>
      <c r="DY23" s="86"/>
      <c r="DZ23" s="86"/>
      <c r="EA23" s="86"/>
      <c r="EB23" s="86"/>
      <c r="EC23" s="86"/>
      <c r="ED23" s="86"/>
      <c r="EE23" s="86"/>
      <c r="EF23" s="86"/>
      <c r="EG23" s="86"/>
      <c r="EH23" s="86"/>
      <c r="EI23" s="86"/>
      <c r="EJ23" s="86"/>
      <c r="EK23" s="86"/>
      <c r="EL23" s="86"/>
      <c r="EM23" s="86"/>
      <c r="EN23" s="86"/>
      <c r="EO23" s="86"/>
      <c r="EP23" s="86"/>
      <c r="EQ23" s="86"/>
      <c r="ER23" s="86"/>
      <c r="ES23" s="86"/>
      <c r="ET23" s="86"/>
      <c r="EU23" s="86"/>
      <c r="EV23" s="86"/>
      <c r="EW23" s="86"/>
      <c r="EX23" s="86"/>
      <c r="EY23" s="86"/>
      <c r="EZ23" s="86"/>
      <c r="FA23" s="86"/>
      <c r="FB23" s="86"/>
      <c r="FC23" s="86"/>
      <c r="FD23" s="86"/>
      <c r="FE23" s="86"/>
      <c r="FF23" s="86"/>
      <c r="FG23" s="86"/>
      <c r="FH23" s="86"/>
      <c r="FI23" s="86"/>
      <c r="FJ23" s="86"/>
      <c r="FK23" s="86"/>
      <c r="FL23" s="86"/>
      <c r="FM23" s="86"/>
      <c r="FN23" s="86"/>
      <c r="FO23" s="86"/>
      <c r="FP23" s="86"/>
      <c r="FQ23" s="86"/>
      <c r="FR23" s="86"/>
      <c r="FS23" s="86"/>
      <c r="FT23" s="86"/>
      <c r="FU23" s="86"/>
      <c r="FV23" s="86"/>
      <c r="FW23" s="86"/>
      <c r="FX23" s="86"/>
      <c r="FY23" s="86"/>
      <c r="FZ23" s="86"/>
      <c r="GA23" s="86"/>
      <c r="GB23" s="86"/>
      <c r="GC23" s="86"/>
      <c r="GD23" s="86"/>
      <c r="GE23" s="86"/>
      <c r="GF23" s="86"/>
      <c r="GG23" s="86"/>
      <c r="GH23" s="86"/>
      <c r="GI23" s="86"/>
      <c r="GJ23" s="86"/>
      <c r="GK23" s="86"/>
      <c r="GL23" s="86"/>
      <c r="GM23" s="86"/>
      <c r="GN23" s="86"/>
      <c r="GO23" s="86"/>
      <c r="GP23" s="86"/>
      <c r="GQ23" s="86"/>
      <c r="GR23" s="86"/>
      <c r="GS23" s="86"/>
      <c r="GT23" s="86"/>
      <c r="GU23" s="86"/>
      <c r="GV23" s="86"/>
      <c r="GW23" s="86"/>
      <c r="GX23" s="86"/>
      <c r="GY23" s="86"/>
      <c r="GZ23" s="86"/>
      <c r="HA23" s="86"/>
      <c r="HB23" s="86"/>
      <c r="HC23" s="86"/>
      <c r="HD23" s="86"/>
      <c r="HE23" s="86"/>
      <c r="HF23" s="86"/>
      <c r="HG23" s="86"/>
      <c r="HH23" s="86"/>
      <c r="HI23" s="86"/>
      <c r="HJ23" s="86"/>
      <c r="HK23" s="86"/>
      <c r="HL23" s="86"/>
      <c r="HM23" s="86"/>
      <c r="HN23" s="86"/>
      <c r="HO23" s="86"/>
      <c r="HP23" s="86"/>
      <c r="HQ23" s="86"/>
      <c r="HR23" s="86"/>
      <c r="HS23" s="86"/>
      <c r="HT23" s="86"/>
      <c r="HU23" s="86"/>
      <c r="HV23" s="86"/>
      <c r="HW23" s="86"/>
      <c r="HX23" s="86"/>
      <c r="HY23" s="86"/>
      <c r="HZ23" s="86"/>
      <c r="IA23" s="86"/>
      <c r="IB23" s="86"/>
      <c r="IC23" s="86"/>
      <c r="ID23" s="86"/>
      <c r="IE23" s="86"/>
      <c r="IF23" s="86"/>
      <c r="IG23" s="86"/>
      <c r="IH23" s="86"/>
      <c r="II23" s="86"/>
      <c r="IJ23" s="86"/>
      <c r="IK23" s="86"/>
      <c r="IL23" s="86"/>
      <c r="IM23" s="86"/>
      <c r="IN23" s="86"/>
      <c r="IO23" s="86"/>
      <c r="IP23" s="86"/>
      <c r="IQ23" s="86"/>
      <c r="IR23" s="86"/>
      <c r="IS23" s="86"/>
      <c r="IT23" s="86"/>
      <c r="IU23" s="86"/>
      <c r="IV23" s="86"/>
      <c r="IW23" s="86"/>
    </row>
    <row r="24" ht="15" customHeight="1" spans="1:257">
      <c r="A24" s="19" t="s">
        <v>486</v>
      </c>
      <c r="B24" s="22">
        <v>6</v>
      </c>
      <c r="C24" s="192" t="s">
        <v>487</v>
      </c>
      <c r="D24" s="192" t="s">
        <v>488</v>
      </c>
      <c r="E24" s="192" t="s">
        <v>489</v>
      </c>
      <c r="F24" s="192" t="s">
        <v>490</v>
      </c>
      <c r="G24" s="192" t="s">
        <v>491</v>
      </c>
      <c r="H24" s="192" t="s">
        <v>492</v>
      </c>
      <c r="I24" s="19">
        <v>953</v>
      </c>
      <c r="J24" s="19">
        <v>921</v>
      </c>
      <c r="K24" s="20">
        <v>32</v>
      </c>
      <c r="L24" s="20">
        <v>28.8</v>
      </c>
      <c r="M24" s="84">
        <v>5.82</v>
      </c>
      <c r="N24" s="44">
        <v>12.0474</v>
      </c>
      <c r="O24" s="44">
        <v>17.8674</v>
      </c>
      <c r="P24" s="43"/>
      <c r="Q24" s="51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86"/>
      <c r="DG24" s="86"/>
      <c r="DH24" s="86"/>
      <c r="DI24" s="86"/>
      <c r="DJ24" s="86"/>
      <c r="DK24" s="86"/>
      <c r="DL24" s="86"/>
      <c r="DM24" s="86"/>
      <c r="DN24" s="86"/>
      <c r="DO24" s="86"/>
      <c r="DP24" s="86"/>
      <c r="DQ24" s="86"/>
      <c r="DR24" s="86"/>
      <c r="DS24" s="86"/>
      <c r="DT24" s="86"/>
      <c r="DU24" s="86"/>
      <c r="DV24" s="86"/>
      <c r="DW24" s="86"/>
      <c r="DX24" s="86"/>
      <c r="DY24" s="86"/>
      <c r="DZ24" s="86"/>
      <c r="EA24" s="86"/>
      <c r="EB24" s="86"/>
      <c r="EC24" s="86"/>
      <c r="ED24" s="86"/>
      <c r="EE24" s="86"/>
      <c r="EF24" s="86"/>
      <c r="EG24" s="86"/>
      <c r="EH24" s="86"/>
      <c r="EI24" s="86"/>
      <c r="EJ24" s="86"/>
      <c r="EK24" s="86"/>
      <c r="EL24" s="86"/>
      <c r="EM24" s="86"/>
      <c r="EN24" s="86"/>
      <c r="EO24" s="86"/>
      <c r="EP24" s="86"/>
      <c r="EQ24" s="86"/>
      <c r="ER24" s="86"/>
      <c r="ES24" s="86"/>
      <c r="ET24" s="86"/>
      <c r="EU24" s="86"/>
      <c r="EV24" s="86"/>
      <c r="EW24" s="86"/>
      <c r="EX24" s="86"/>
      <c r="EY24" s="86"/>
      <c r="EZ24" s="86"/>
      <c r="FA24" s="86"/>
      <c r="FB24" s="86"/>
      <c r="FC24" s="86"/>
      <c r="FD24" s="86"/>
      <c r="FE24" s="86"/>
      <c r="FF24" s="86"/>
      <c r="FG24" s="86"/>
      <c r="FH24" s="86"/>
      <c r="FI24" s="86"/>
      <c r="FJ24" s="86"/>
      <c r="FK24" s="86"/>
      <c r="FL24" s="86"/>
      <c r="FM24" s="86"/>
      <c r="FN24" s="86"/>
      <c r="FO24" s="86"/>
      <c r="FP24" s="86"/>
      <c r="FQ24" s="86"/>
      <c r="FR24" s="86"/>
      <c r="FS24" s="86"/>
      <c r="FT24" s="86"/>
      <c r="FU24" s="86"/>
      <c r="FV24" s="86"/>
      <c r="FW24" s="86"/>
      <c r="FX24" s="86"/>
      <c r="FY24" s="86"/>
      <c r="FZ24" s="86"/>
      <c r="GA24" s="86"/>
      <c r="GB24" s="86"/>
      <c r="GC24" s="86"/>
      <c r="GD24" s="86"/>
      <c r="GE24" s="86"/>
      <c r="GF24" s="86"/>
      <c r="GG24" s="86"/>
      <c r="GH24" s="86"/>
      <c r="GI24" s="86"/>
      <c r="GJ24" s="86"/>
      <c r="GK24" s="86"/>
      <c r="GL24" s="86"/>
      <c r="GM24" s="86"/>
      <c r="GN24" s="86"/>
      <c r="GO24" s="86"/>
      <c r="GP24" s="86"/>
      <c r="GQ24" s="86"/>
      <c r="GR24" s="86"/>
      <c r="GS24" s="86"/>
      <c r="GT24" s="86"/>
      <c r="GU24" s="86"/>
      <c r="GV24" s="86"/>
      <c r="GW24" s="86"/>
      <c r="GX24" s="86"/>
      <c r="GY24" s="86"/>
      <c r="GZ24" s="86"/>
      <c r="HA24" s="86"/>
      <c r="HB24" s="86"/>
      <c r="HC24" s="86"/>
      <c r="HD24" s="86"/>
      <c r="HE24" s="86"/>
      <c r="HF24" s="86"/>
      <c r="HG24" s="86"/>
      <c r="HH24" s="86"/>
      <c r="HI24" s="86"/>
      <c r="HJ24" s="86"/>
      <c r="HK24" s="86"/>
      <c r="HL24" s="86"/>
      <c r="HM24" s="86"/>
      <c r="HN24" s="86"/>
      <c r="HO24" s="86"/>
      <c r="HP24" s="86"/>
      <c r="HQ24" s="86"/>
      <c r="HR24" s="86"/>
      <c r="HS24" s="86"/>
      <c r="HT24" s="86"/>
      <c r="HU24" s="86"/>
      <c r="HV24" s="86"/>
      <c r="HW24" s="86"/>
      <c r="HX24" s="86"/>
      <c r="HY24" s="86"/>
      <c r="HZ24" s="86"/>
      <c r="IA24" s="86"/>
      <c r="IB24" s="86"/>
      <c r="IC24" s="86"/>
      <c r="ID24" s="86"/>
      <c r="IE24" s="86"/>
      <c r="IF24" s="86"/>
      <c r="IG24" s="86"/>
      <c r="IH24" s="86"/>
      <c r="II24" s="86"/>
      <c r="IJ24" s="86"/>
      <c r="IK24" s="86"/>
      <c r="IL24" s="86"/>
      <c r="IM24" s="86"/>
      <c r="IN24" s="86"/>
      <c r="IO24" s="86"/>
      <c r="IP24" s="86"/>
      <c r="IQ24" s="86"/>
      <c r="IR24" s="86"/>
      <c r="IS24" s="86"/>
      <c r="IT24" s="86"/>
      <c r="IU24" s="86"/>
      <c r="IV24" s="86"/>
      <c r="IW24" s="86"/>
    </row>
    <row r="25" ht="15" customHeight="1" spans="1:257">
      <c r="A25" s="19" t="s">
        <v>877</v>
      </c>
      <c r="B25" s="22">
        <v>5</v>
      </c>
      <c r="C25" s="192" t="s">
        <v>878</v>
      </c>
      <c r="D25" s="192" t="s">
        <v>879</v>
      </c>
      <c r="E25" s="192" t="s">
        <v>880</v>
      </c>
      <c r="F25" s="192" t="s">
        <v>881</v>
      </c>
      <c r="G25" s="192" t="s">
        <v>882</v>
      </c>
      <c r="H25" s="192"/>
      <c r="I25" s="19">
        <v>798</v>
      </c>
      <c r="J25" s="19">
        <v>770</v>
      </c>
      <c r="K25" s="20">
        <v>28</v>
      </c>
      <c r="L25" s="20">
        <v>24</v>
      </c>
      <c r="M25" s="84">
        <v>7.28</v>
      </c>
      <c r="N25" s="44">
        <v>15.0696</v>
      </c>
      <c r="O25" s="44">
        <v>22.3496</v>
      </c>
      <c r="P25" s="43"/>
      <c r="Q25" s="51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86"/>
      <c r="DG25" s="86"/>
      <c r="DH25" s="86"/>
      <c r="DI25" s="86"/>
      <c r="DJ25" s="86"/>
      <c r="DK25" s="86"/>
      <c r="DL25" s="86"/>
      <c r="DM25" s="86"/>
      <c r="DN25" s="86"/>
      <c r="DO25" s="86"/>
      <c r="DP25" s="86"/>
      <c r="DQ25" s="86"/>
      <c r="DR25" s="86"/>
      <c r="DS25" s="86"/>
      <c r="DT25" s="86"/>
      <c r="DU25" s="86"/>
      <c r="DV25" s="86"/>
      <c r="DW25" s="86"/>
      <c r="DX25" s="86"/>
      <c r="DY25" s="86"/>
      <c r="DZ25" s="86"/>
      <c r="EA25" s="86"/>
      <c r="EB25" s="86"/>
      <c r="EC25" s="86"/>
      <c r="ED25" s="86"/>
      <c r="EE25" s="86"/>
      <c r="EF25" s="86"/>
      <c r="EG25" s="86"/>
      <c r="EH25" s="86"/>
      <c r="EI25" s="86"/>
      <c r="EJ25" s="86"/>
      <c r="EK25" s="86"/>
      <c r="EL25" s="86"/>
      <c r="EM25" s="86"/>
      <c r="EN25" s="86"/>
      <c r="EO25" s="86"/>
      <c r="EP25" s="86"/>
      <c r="EQ25" s="86"/>
      <c r="ER25" s="86"/>
      <c r="ES25" s="86"/>
      <c r="ET25" s="86"/>
      <c r="EU25" s="86"/>
      <c r="EV25" s="86"/>
      <c r="EW25" s="86"/>
      <c r="EX25" s="86"/>
      <c r="EY25" s="86"/>
      <c r="EZ25" s="86"/>
      <c r="FA25" s="86"/>
      <c r="FB25" s="86"/>
      <c r="FC25" s="86"/>
      <c r="FD25" s="86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86"/>
      <c r="GF25" s="86"/>
      <c r="GG25" s="86"/>
      <c r="GH25" s="86"/>
      <c r="GI25" s="86"/>
      <c r="GJ25" s="86"/>
      <c r="GK25" s="86"/>
      <c r="GL25" s="86"/>
      <c r="GM25" s="86"/>
      <c r="GN25" s="86"/>
      <c r="GO25" s="86"/>
      <c r="GP25" s="86"/>
      <c r="GQ25" s="86"/>
      <c r="GR25" s="86"/>
      <c r="GS25" s="86"/>
      <c r="GT25" s="86"/>
      <c r="GU25" s="86"/>
      <c r="GV25" s="86"/>
      <c r="GW25" s="86"/>
      <c r="GX25" s="86"/>
      <c r="GY25" s="86"/>
      <c r="GZ25" s="86"/>
      <c r="HA25" s="86"/>
      <c r="HB25" s="86"/>
      <c r="HC25" s="86"/>
      <c r="HD25" s="86"/>
      <c r="HE25" s="86"/>
      <c r="HF25" s="86"/>
      <c r="HG25" s="86"/>
      <c r="HH25" s="86"/>
      <c r="HI25" s="86"/>
      <c r="HJ25" s="86"/>
      <c r="HK25" s="86"/>
      <c r="HL25" s="86"/>
      <c r="HM25" s="86"/>
      <c r="HN25" s="86"/>
      <c r="HO25" s="86"/>
      <c r="HP25" s="86"/>
      <c r="HQ25" s="86"/>
      <c r="HR25" s="86"/>
      <c r="HS25" s="86"/>
      <c r="HT25" s="86"/>
      <c r="HU25" s="86"/>
      <c r="HV25" s="86"/>
      <c r="HW25" s="86"/>
      <c r="HX25" s="86"/>
      <c r="HY25" s="86"/>
      <c r="HZ25" s="86"/>
      <c r="IA25" s="86"/>
      <c r="IB25" s="86"/>
      <c r="IC25" s="86"/>
      <c r="ID25" s="86"/>
      <c r="IE25" s="86"/>
      <c r="IF25" s="86"/>
      <c r="IG25" s="86"/>
      <c r="IH25" s="86"/>
      <c r="II25" s="86"/>
      <c r="IJ25" s="86"/>
      <c r="IK25" s="86"/>
      <c r="IL25" s="86"/>
      <c r="IM25" s="86"/>
      <c r="IN25" s="86"/>
      <c r="IO25" s="86"/>
      <c r="IP25" s="86"/>
      <c r="IQ25" s="86"/>
      <c r="IR25" s="86"/>
      <c r="IS25" s="86"/>
      <c r="IT25" s="86"/>
      <c r="IU25" s="86"/>
      <c r="IV25" s="86"/>
      <c r="IW25" s="86"/>
    </row>
    <row r="26" ht="15" customHeight="1" spans="1:257">
      <c r="A26" s="19" t="s">
        <v>883</v>
      </c>
      <c r="B26" s="22">
        <v>6</v>
      </c>
      <c r="C26" s="192" t="s">
        <v>884</v>
      </c>
      <c r="D26" s="192" t="s">
        <v>885</v>
      </c>
      <c r="E26" s="192" t="s">
        <v>886</v>
      </c>
      <c r="F26" s="192" t="s">
        <v>887</v>
      </c>
      <c r="G26" s="192" t="s">
        <v>888</v>
      </c>
      <c r="H26" s="192" t="s">
        <v>889</v>
      </c>
      <c r="I26" s="19">
        <v>1030</v>
      </c>
      <c r="J26" s="19">
        <v>993</v>
      </c>
      <c r="K26" s="20">
        <v>37</v>
      </c>
      <c r="L26" s="20">
        <v>28.8</v>
      </c>
      <c r="M26" s="84">
        <v>14.92</v>
      </c>
      <c r="N26" s="44">
        <v>30.8844</v>
      </c>
      <c r="O26" s="44">
        <v>45.8044</v>
      </c>
      <c r="P26" s="43"/>
      <c r="Q26" s="51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86"/>
      <c r="DG26" s="86"/>
      <c r="DH26" s="86"/>
      <c r="DI26" s="86"/>
      <c r="DJ26" s="86"/>
      <c r="DK26" s="86"/>
      <c r="DL26" s="86"/>
      <c r="DM26" s="86"/>
      <c r="DN26" s="86"/>
      <c r="DO26" s="86"/>
      <c r="DP26" s="86"/>
      <c r="DQ26" s="86"/>
      <c r="DR26" s="86"/>
      <c r="DS26" s="86"/>
      <c r="DT26" s="86"/>
      <c r="DU26" s="86"/>
      <c r="DV26" s="86"/>
      <c r="DW26" s="86"/>
      <c r="DX26" s="86"/>
      <c r="DY26" s="86"/>
      <c r="DZ26" s="86"/>
      <c r="EA26" s="86"/>
      <c r="EB26" s="86"/>
      <c r="EC26" s="86"/>
      <c r="ED26" s="86"/>
      <c r="EE26" s="86"/>
      <c r="EF26" s="86"/>
      <c r="EG26" s="86"/>
      <c r="EH26" s="86"/>
      <c r="EI26" s="86"/>
      <c r="EJ26" s="86"/>
      <c r="EK26" s="86"/>
      <c r="EL26" s="86"/>
      <c r="EM26" s="86"/>
      <c r="EN26" s="86"/>
      <c r="EO26" s="86"/>
      <c r="EP26" s="86"/>
      <c r="EQ26" s="86"/>
      <c r="ER26" s="86"/>
      <c r="ES26" s="86"/>
      <c r="ET26" s="86"/>
      <c r="EU26" s="86"/>
      <c r="EV26" s="86"/>
      <c r="EW26" s="86"/>
      <c r="EX26" s="86"/>
      <c r="EY26" s="86"/>
      <c r="EZ26" s="86"/>
      <c r="FA26" s="86"/>
      <c r="FB26" s="86"/>
      <c r="FC26" s="86"/>
      <c r="FD26" s="86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86"/>
      <c r="GF26" s="86"/>
      <c r="GG26" s="86"/>
      <c r="GH26" s="86"/>
      <c r="GI26" s="86"/>
      <c r="GJ26" s="86"/>
      <c r="GK26" s="86"/>
      <c r="GL26" s="86"/>
      <c r="GM26" s="86"/>
      <c r="GN26" s="86"/>
      <c r="GO26" s="86"/>
      <c r="GP26" s="86"/>
      <c r="GQ26" s="86"/>
      <c r="GR26" s="86"/>
      <c r="GS26" s="86"/>
      <c r="GT26" s="86"/>
      <c r="GU26" s="86"/>
      <c r="GV26" s="86"/>
      <c r="GW26" s="86"/>
      <c r="GX26" s="86"/>
      <c r="GY26" s="86"/>
      <c r="GZ26" s="86"/>
      <c r="HA26" s="86"/>
      <c r="HB26" s="86"/>
      <c r="HC26" s="86"/>
      <c r="HD26" s="86"/>
      <c r="HE26" s="86"/>
      <c r="HF26" s="86"/>
      <c r="HG26" s="86"/>
      <c r="HH26" s="86"/>
      <c r="HI26" s="86"/>
      <c r="HJ26" s="86"/>
      <c r="HK26" s="86"/>
      <c r="HL26" s="86"/>
      <c r="HM26" s="86"/>
      <c r="HN26" s="86"/>
      <c r="HO26" s="86"/>
      <c r="HP26" s="86"/>
      <c r="HQ26" s="86"/>
      <c r="HR26" s="86"/>
      <c r="HS26" s="86"/>
      <c r="HT26" s="86"/>
      <c r="HU26" s="86"/>
      <c r="HV26" s="86"/>
      <c r="HW26" s="86"/>
      <c r="HX26" s="86"/>
      <c r="HY26" s="86"/>
      <c r="HZ26" s="86"/>
      <c r="IA26" s="86"/>
      <c r="IB26" s="86"/>
      <c r="IC26" s="86"/>
      <c r="ID26" s="86"/>
      <c r="IE26" s="86"/>
      <c r="IF26" s="86"/>
      <c r="IG26" s="86"/>
      <c r="IH26" s="86"/>
      <c r="II26" s="86"/>
      <c r="IJ26" s="86"/>
      <c r="IK26" s="86"/>
      <c r="IL26" s="86"/>
      <c r="IM26" s="86"/>
      <c r="IN26" s="86"/>
      <c r="IO26" s="86"/>
      <c r="IP26" s="86"/>
      <c r="IQ26" s="86"/>
      <c r="IR26" s="86"/>
      <c r="IS26" s="86"/>
      <c r="IT26" s="86"/>
      <c r="IU26" s="86"/>
      <c r="IV26" s="86"/>
      <c r="IW26" s="86"/>
    </row>
    <row r="27" ht="15" customHeight="1" spans="1:257">
      <c r="A27" s="19" t="s">
        <v>507</v>
      </c>
      <c r="B27" s="22">
        <v>6</v>
      </c>
      <c r="C27" s="192" t="s">
        <v>508</v>
      </c>
      <c r="D27" s="192" t="s">
        <v>509</v>
      </c>
      <c r="E27" s="192" t="s">
        <v>510</v>
      </c>
      <c r="F27" s="192" t="s">
        <v>511</v>
      </c>
      <c r="G27" s="192" t="s">
        <v>512</v>
      </c>
      <c r="H27" s="192" t="s">
        <v>513</v>
      </c>
      <c r="I27" s="19">
        <v>1047</v>
      </c>
      <c r="J27" s="19">
        <v>1010</v>
      </c>
      <c r="K27" s="20">
        <v>37</v>
      </c>
      <c r="L27" s="20">
        <v>28.8</v>
      </c>
      <c r="M27" s="84">
        <v>14.92</v>
      </c>
      <c r="N27" s="44">
        <v>30.8844</v>
      </c>
      <c r="O27" s="44">
        <v>45.8044</v>
      </c>
      <c r="P27" s="43"/>
      <c r="Q27" s="51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86"/>
      <c r="DG27" s="86"/>
      <c r="DH27" s="86"/>
      <c r="DI27" s="86"/>
      <c r="DJ27" s="86"/>
      <c r="DK27" s="86"/>
      <c r="DL27" s="86"/>
      <c r="DM27" s="86"/>
      <c r="DN27" s="86"/>
      <c r="DO27" s="86"/>
      <c r="DP27" s="86"/>
      <c r="DQ27" s="86"/>
      <c r="DR27" s="86"/>
      <c r="DS27" s="86"/>
      <c r="DT27" s="86"/>
      <c r="DU27" s="86"/>
      <c r="DV27" s="86"/>
      <c r="DW27" s="86"/>
      <c r="DX27" s="86"/>
      <c r="DY27" s="86"/>
      <c r="DZ27" s="86"/>
      <c r="EA27" s="86"/>
      <c r="EB27" s="86"/>
      <c r="EC27" s="86"/>
      <c r="ED27" s="86"/>
      <c r="EE27" s="86"/>
      <c r="EF27" s="86"/>
      <c r="EG27" s="86"/>
      <c r="EH27" s="86"/>
      <c r="EI27" s="86"/>
      <c r="EJ27" s="86"/>
      <c r="EK27" s="86"/>
      <c r="EL27" s="86"/>
      <c r="EM27" s="86"/>
      <c r="EN27" s="86"/>
      <c r="EO27" s="86"/>
      <c r="EP27" s="86"/>
      <c r="EQ27" s="86"/>
      <c r="ER27" s="86"/>
      <c r="ES27" s="86"/>
      <c r="ET27" s="86"/>
      <c r="EU27" s="86"/>
      <c r="EV27" s="86"/>
      <c r="EW27" s="86"/>
      <c r="EX27" s="86"/>
      <c r="EY27" s="86"/>
      <c r="EZ27" s="86"/>
      <c r="FA27" s="86"/>
      <c r="FB27" s="86"/>
      <c r="FC27" s="86"/>
      <c r="FD27" s="86"/>
      <c r="FE27" s="86"/>
      <c r="FF27" s="86"/>
      <c r="FG27" s="86"/>
      <c r="FH27" s="86"/>
      <c r="FI27" s="86"/>
      <c r="FJ27" s="86"/>
      <c r="FK27" s="86"/>
      <c r="FL27" s="86"/>
      <c r="FM27" s="86"/>
      <c r="FN27" s="86"/>
      <c r="FO27" s="86"/>
      <c r="FP27" s="86"/>
      <c r="FQ27" s="86"/>
      <c r="FR27" s="86"/>
      <c r="FS27" s="86"/>
      <c r="FT27" s="86"/>
      <c r="FU27" s="86"/>
      <c r="FV27" s="86"/>
      <c r="FW27" s="86"/>
      <c r="FX27" s="86"/>
      <c r="FY27" s="86"/>
      <c r="FZ27" s="86"/>
      <c r="GA27" s="86"/>
      <c r="GB27" s="86"/>
      <c r="GC27" s="86"/>
      <c r="GD27" s="86"/>
      <c r="GE27" s="86"/>
      <c r="GF27" s="86"/>
      <c r="GG27" s="86"/>
      <c r="GH27" s="86"/>
      <c r="GI27" s="86"/>
      <c r="GJ27" s="86"/>
      <c r="GK27" s="86"/>
      <c r="GL27" s="86"/>
      <c r="GM27" s="86"/>
      <c r="GN27" s="86"/>
      <c r="GO27" s="86"/>
      <c r="GP27" s="86"/>
      <c r="GQ27" s="86"/>
      <c r="GR27" s="86"/>
      <c r="GS27" s="86"/>
      <c r="GT27" s="86"/>
      <c r="GU27" s="86"/>
      <c r="GV27" s="86"/>
      <c r="GW27" s="86"/>
      <c r="GX27" s="86"/>
      <c r="GY27" s="86"/>
      <c r="GZ27" s="86"/>
      <c r="HA27" s="86"/>
      <c r="HB27" s="86"/>
      <c r="HC27" s="86"/>
      <c r="HD27" s="86"/>
      <c r="HE27" s="86"/>
      <c r="HF27" s="86"/>
      <c r="HG27" s="86"/>
      <c r="HH27" s="86"/>
      <c r="HI27" s="86"/>
      <c r="HJ27" s="86"/>
      <c r="HK27" s="86"/>
      <c r="HL27" s="86"/>
      <c r="HM27" s="86"/>
      <c r="HN27" s="86"/>
      <c r="HO27" s="86"/>
      <c r="HP27" s="86"/>
      <c r="HQ27" s="86"/>
      <c r="HR27" s="86"/>
      <c r="HS27" s="86"/>
      <c r="HT27" s="86"/>
      <c r="HU27" s="86"/>
      <c r="HV27" s="86"/>
      <c r="HW27" s="86"/>
      <c r="HX27" s="86"/>
      <c r="HY27" s="86"/>
      <c r="HZ27" s="86"/>
      <c r="IA27" s="86"/>
      <c r="IB27" s="86"/>
      <c r="IC27" s="86"/>
      <c r="ID27" s="86"/>
      <c r="IE27" s="86"/>
      <c r="IF27" s="86"/>
      <c r="IG27" s="86"/>
      <c r="IH27" s="86"/>
      <c r="II27" s="86"/>
      <c r="IJ27" s="86"/>
      <c r="IK27" s="86"/>
      <c r="IL27" s="86"/>
      <c r="IM27" s="86"/>
      <c r="IN27" s="86"/>
      <c r="IO27" s="86"/>
      <c r="IP27" s="86"/>
      <c r="IQ27" s="86"/>
      <c r="IR27" s="86"/>
      <c r="IS27" s="86"/>
      <c r="IT27" s="86"/>
      <c r="IU27" s="86"/>
      <c r="IV27" s="86"/>
      <c r="IW27" s="86"/>
    </row>
    <row r="28" ht="15" customHeight="1" spans="1:257">
      <c r="A28" s="19" t="s">
        <v>890</v>
      </c>
      <c r="B28" s="22">
        <v>6</v>
      </c>
      <c r="C28" s="192" t="s">
        <v>891</v>
      </c>
      <c r="D28" s="192" t="s">
        <v>892</v>
      </c>
      <c r="E28" s="192" t="s">
        <v>893</v>
      </c>
      <c r="F28" s="192" t="s">
        <v>894</v>
      </c>
      <c r="G28" s="192" t="s">
        <v>895</v>
      </c>
      <c r="H28" s="192" t="s">
        <v>896</v>
      </c>
      <c r="I28" s="19">
        <v>967</v>
      </c>
      <c r="J28" s="19">
        <v>923</v>
      </c>
      <c r="K28" s="20">
        <v>44</v>
      </c>
      <c r="L28" s="20">
        <v>28.8</v>
      </c>
      <c r="M28" s="84">
        <v>27.66</v>
      </c>
      <c r="N28" s="44">
        <v>57.2562</v>
      </c>
      <c r="O28" s="44">
        <v>84.9162</v>
      </c>
      <c r="P28" s="43"/>
      <c r="Q28" s="51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86"/>
      <c r="DG28" s="86"/>
      <c r="DH28" s="86"/>
      <c r="DI28" s="86"/>
      <c r="DJ28" s="86"/>
      <c r="DK28" s="86"/>
      <c r="DL28" s="86"/>
      <c r="DM28" s="86"/>
      <c r="DN28" s="86"/>
      <c r="DO28" s="86"/>
      <c r="DP28" s="86"/>
      <c r="DQ28" s="86"/>
      <c r="DR28" s="86"/>
      <c r="DS28" s="86"/>
      <c r="DT28" s="86"/>
      <c r="DU28" s="86"/>
      <c r="DV28" s="86"/>
      <c r="DW28" s="86"/>
      <c r="DX28" s="86"/>
      <c r="DY28" s="86"/>
      <c r="DZ28" s="86"/>
      <c r="EA28" s="86"/>
      <c r="EB28" s="86"/>
      <c r="EC28" s="86"/>
      <c r="ED28" s="86"/>
      <c r="EE28" s="86"/>
      <c r="EF28" s="86"/>
      <c r="EG28" s="86"/>
      <c r="EH28" s="86"/>
      <c r="EI28" s="86"/>
      <c r="EJ28" s="86"/>
      <c r="EK28" s="86"/>
      <c r="EL28" s="86"/>
      <c r="EM28" s="86"/>
      <c r="EN28" s="86"/>
      <c r="EO28" s="86"/>
      <c r="EP28" s="86"/>
      <c r="EQ28" s="86"/>
      <c r="ER28" s="86"/>
      <c r="ES28" s="86"/>
      <c r="ET28" s="86"/>
      <c r="EU28" s="86"/>
      <c r="EV28" s="86"/>
      <c r="EW28" s="86"/>
      <c r="EX28" s="86"/>
      <c r="EY28" s="86"/>
      <c r="EZ28" s="86"/>
      <c r="FA28" s="86"/>
      <c r="FB28" s="86"/>
      <c r="FC28" s="86"/>
      <c r="FD28" s="86"/>
      <c r="FE28" s="86"/>
      <c r="FF28" s="86"/>
      <c r="FG28" s="86"/>
      <c r="FH28" s="86"/>
      <c r="FI28" s="86"/>
      <c r="FJ28" s="86"/>
      <c r="FK28" s="86"/>
      <c r="FL28" s="86"/>
      <c r="FM28" s="86"/>
      <c r="FN28" s="86"/>
      <c r="FO28" s="86"/>
      <c r="FP28" s="86"/>
      <c r="FQ28" s="86"/>
      <c r="FR28" s="86"/>
      <c r="FS28" s="86"/>
      <c r="FT28" s="86"/>
      <c r="FU28" s="86"/>
      <c r="FV28" s="86"/>
      <c r="FW28" s="86"/>
      <c r="FX28" s="86"/>
      <c r="FY28" s="86"/>
      <c r="FZ28" s="86"/>
      <c r="GA28" s="86"/>
      <c r="GB28" s="86"/>
      <c r="GC28" s="86"/>
      <c r="GD28" s="86"/>
      <c r="GE28" s="86"/>
      <c r="GF28" s="86"/>
      <c r="GG28" s="86"/>
      <c r="GH28" s="86"/>
      <c r="GI28" s="86"/>
      <c r="GJ28" s="86"/>
      <c r="GK28" s="86"/>
      <c r="GL28" s="86"/>
      <c r="GM28" s="86"/>
      <c r="GN28" s="86"/>
      <c r="GO28" s="86"/>
      <c r="GP28" s="86"/>
      <c r="GQ28" s="86"/>
      <c r="GR28" s="86"/>
      <c r="GS28" s="86"/>
      <c r="GT28" s="86"/>
      <c r="GU28" s="86"/>
      <c r="GV28" s="86"/>
      <c r="GW28" s="86"/>
      <c r="GX28" s="86"/>
      <c r="GY28" s="86"/>
      <c r="GZ28" s="86"/>
      <c r="HA28" s="86"/>
      <c r="HB28" s="86"/>
      <c r="HC28" s="86"/>
      <c r="HD28" s="86"/>
      <c r="HE28" s="86"/>
      <c r="HF28" s="86"/>
      <c r="HG28" s="86"/>
      <c r="HH28" s="86"/>
      <c r="HI28" s="86"/>
      <c r="HJ28" s="86"/>
      <c r="HK28" s="86"/>
      <c r="HL28" s="86"/>
      <c r="HM28" s="86"/>
      <c r="HN28" s="86"/>
      <c r="HO28" s="86"/>
      <c r="HP28" s="86"/>
      <c r="HQ28" s="86"/>
      <c r="HR28" s="86"/>
      <c r="HS28" s="86"/>
      <c r="HT28" s="86"/>
      <c r="HU28" s="86"/>
      <c r="HV28" s="86"/>
      <c r="HW28" s="86"/>
      <c r="HX28" s="86"/>
      <c r="HY28" s="86"/>
      <c r="HZ28" s="86"/>
      <c r="IA28" s="86"/>
      <c r="IB28" s="86"/>
      <c r="IC28" s="86"/>
      <c r="ID28" s="86"/>
      <c r="IE28" s="86"/>
      <c r="IF28" s="86"/>
      <c r="IG28" s="86"/>
      <c r="IH28" s="86"/>
      <c r="II28" s="86"/>
      <c r="IJ28" s="86"/>
      <c r="IK28" s="86"/>
      <c r="IL28" s="86"/>
      <c r="IM28" s="86"/>
      <c r="IN28" s="86"/>
      <c r="IO28" s="86"/>
      <c r="IP28" s="86"/>
      <c r="IQ28" s="86"/>
      <c r="IR28" s="86"/>
      <c r="IS28" s="86"/>
      <c r="IT28" s="86"/>
      <c r="IU28" s="86"/>
      <c r="IV28" s="86"/>
      <c r="IW28" s="86"/>
    </row>
    <row r="29" ht="15" customHeight="1" spans="1:257">
      <c r="A29" s="19" t="s">
        <v>897</v>
      </c>
      <c r="B29" s="22">
        <v>6</v>
      </c>
      <c r="C29" s="192" t="s">
        <v>898</v>
      </c>
      <c r="D29" s="192" t="s">
        <v>899</v>
      </c>
      <c r="E29" s="192" t="s">
        <v>395</v>
      </c>
      <c r="F29" s="192" t="s">
        <v>900</v>
      </c>
      <c r="G29" s="192" t="s">
        <v>901</v>
      </c>
      <c r="H29" s="192" t="s">
        <v>902</v>
      </c>
      <c r="I29" s="19">
        <v>837</v>
      </c>
      <c r="J29" s="19">
        <v>806</v>
      </c>
      <c r="K29" s="20">
        <v>31</v>
      </c>
      <c r="L29" s="20">
        <v>28.8</v>
      </c>
      <c r="M29" s="84">
        <v>4</v>
      </c>
      <c r="N29" s="44">
        <v>8.28</v>
      </c>
      <c r="O29" s="44">
        <v>12.28</v>
      </c>
      <c r="P29" s="43"/>
      <c r="Q29" s="51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86"/>
      <c r="DG29" s="86"/>
      <c r="DH29" s="86"/>
      <c r="DI29" s="86"/>
      <c r="DJ29" s="86"/>
      <c r="DK29" s="86"/>
      <c r="DL29" s="86"/>
      <c r="DM29" s="86"/>
      <c r="DN29" s="86"/>
      <c r="DO29" s="86"/>
      <c r="DP29" s="86"/>
      <c r="DQ29" s="86"/>
      <c r="DR29" s="86"/>
      <c r="DS29" s="86"/>
      <c r="DT29" s="86"/>
      <c r="DU29" s="86"/>
      <c r="DV29" s="86"/>
      <c r="DW29" s="86"/>
      <c r="DX29" s="86"/>
      <c r="DY29" s="86"/>
      <c r="DZ29" s="86"/>
      <c r="EA29" s="86"/>
      <c r="EB29" s="86"/>
      <c r="EC29" s="86"/>
      <c r="ED29" s="86"/>
      <c r="EE29" s="86"/>
      <c r="EF29" s="86"/>
      <c r="EG29" s="86"/>
      <c r="EH29" s="86"/>
      <c r="EI29" s="86"/>
      <c r="EJ29" s="86"/>
      <c r="EK29" s="86"/>
      <c r="EL29" s="86"/>
      <c r="EM29" s="86"/>
      <c r="EN29" s="86"/>
      <c r="EO29" s="86"/>
      <c r="EP29" s="86"/>
      <c r="EQ29" s="86"/>
      <c r="ER29" s="86"/>
      <c r="ES29" s="86"/>
      <c r="ET29" s="86"/>
      <c r="EU29" s="86"/>
      <c r="EV29" s="86"/>
      <c r="EW29" s="86"/>
      <c r="EX29" s="86"/>
      <c r="EY29" s="86"/>
      <c r="EZ29" s="86"/>
      <c r="FA29" s="86"/>
      <c r="FB29" s="86"/>
      <c r="FC29" s="86"/>
      <c r="FD29" s="86"/>
      <c r="FE29" s="86"/>
      <c r="FF29" s="86"/>
      <c r="FG29" s="86"/>
      <c r="FH29" s="86"/>
      <c r="FI29" s="86"/>
      <c r="FJ29" s="86"/>
      <c r="FK29" s="86"/>
      <c r="FL29" s="86"/>
      <c r="FM29" s="86"/>
      <c r="FN29" s="86"/>
      <c r="FO29" s="86"/>
      <c r="FP29" s="86"/>
      <c r="FQ29" s="86"/>
      <c r="FR29" s="86"/>
      <c r="FS29" s="86"/>
      <c r="FT29" s="86"/>
      <c r="FU29" s="86"/>
      <c r="FV29" s="86"/>
      <c r="FW29" s="86"/>
      <c r="FX29" s="86"/>
      <c r="FY29" s="86"/>
      <c r="FZ29" s="86"/>
      <c r="GA29" s="86"/>
      <c r="GB29" s="86"/>
      <c r="GC29" s="86"/>
      <c r="GD29" s="86"/>
      <c r="GE29" s="86"/>
      <c r="GF29" s="86"/>
      <c r="GG29" s="86"/>
      <c r="GH29" s="86"/>
      <c r="GI29" s="86"/>
      <c r="GJ29" s="86"/>
      <c r="GK29" s="86"/>
      <c r="GL29" s="86"/>
      <c r="GM29" s="86"/>
      <c r="GN29" s="86"/>
      <c r="GO29" s="86"/>
      <c r="GP29" s="86"/>
      <c r="GQ29" s="86"/>
      <c r="GR29" s="86"/>
      <c r="GS29" s="86"/>
      <c r="GT29" s="86"/>
      <c r="GU29" s="86"/>
      <c r="GV29" s="86"/>
      <c r="GW29" s="86"/>
      <c r="GX29" s="86"/>
      <c r="GY29" s="86"/>
      <c r="GZ29" s="86"/>
      <c r="HA29" s="86"/>
      <c r="HB29" s="86"/>
      <c r="HC29" s="86"/>
      <c r="HD29" s="86"/>
      <c r="HE29" s="86"/>
      <c r="HF29" s="86"/>
      <c r="HG29" s="86"/>
      <c r="HH29" s="86"/>
      <c r="HI29" s="86"/>
      <c r="HJ29" s="86"/>
      <c r="HK29" s="86"/>
      <c r="HL29" s="86"/>
      <c r="HM29" s="86"/>
      <c r="HN29" s="86"/>
      <c r="HO29" s="86"/>
      <c r="HP29" s="86"/>
      <c r="HQ29" s="86"/>
      <c r="HR29" s="86"/>
      <c r="HS29" s="86"/>
      <c r="HT29" s="86"/>
      <c r="HU29" s="86"/>
      <c r="HV29" s="86"/>
      <c r="HW29" s="86"/>
      <c r="HX29" s="86"/>
      <c r="HY29" s="86"/>
      <c r="HZ29" s="86"/>
      <c r="IA29" s="86"/>
      <c r="IB29" s="86"/>
      <c r="IC29" s="86"/>
      <c r="ID29" s="86"/>
      <c r="IE29" s="86"/>
      <c r="IF29" s="86"/>
      <c r="IG29" s="86"/>
      <c r="IH29" s="86"/>
      <c r="II29" s="86"/>
      <c r="IJ29" s="86"/>
      <c r="IK29" s="86"/>
      <c r="IL29" s="86"/>
      <c r="IM29" s="86"/>
      <c r="IN29" s="86"/>
      <c r="IO29" s="86"/>
      <c r="IP29" s="86"/>
      <c r="IQ29" s="86"/>
      <c r="IR29" s="86"/>
      <c r="IS29" s="86"/>
      <c r="IT29" s="86"/>
      <c r="IU29" s="86"/>
      <c r="IV29" s="86"/>
      <c r="IW29" s="86"/>
    </row>
    <row r="30" ht="15" customHeight="1" spans="1:257">
      <c r="A30" s="19" t="s">
        <v>903</v>
      </c>
      <c r="B30" s="22">
        <v>6</v>
      </c>
      <c r="C30" s="192" t="s">
        <v>904</v>
      </c>
      <c r="D30" s="192" t="s">
        <v>905</v>
      </c>
      <c r="E30" s="192" t="s">
        <v>906</v>
      </c>
      <c r="F30" s="192" t="s">
        <v>907</v>
      </c>
      <c r="G30" s="192" t="s">
        <v>908</v>
      </c>
      <c r="H30" s="192" t="s">
        <v>909</v>
      </c>
      <c r="I30" s="19">
        <v>729</v>
      </c>
      <c r="J30" s="19">
        <v>677</v>
      </c>
      <c r="K30" s="20">
        <v>52</v>
      </c>
      <c r="L30" s="20">
        <v>28.8</v>
      </c>
      <c r="M30" s="84">
        <v>42.22</v>
      </c>
      <c r="N30" s="44">
        <v>87.3954</v>
      </c>
      <c r="O30" s="44">
        <v>129.6154</v>
      </c>
      <c r="P30" s="43"/>
      <c r="Q30" s="51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86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86"/>
      <c r="CP30" s="86"/>
      <c r="CQ30" s="86"/>
      <c r="CR30" s="86"/>
      <c r="CS30" s="86"/>
      <c r="CT30" s="86"/>
      <c r="CU30" s="86"/>
      <c r="CV30" s="86"/>
      <c r="CW30" s="86"/>
      <c r="CX30" s="86"/>
      <c r="CY30" s="86"/>
      <c r="CZ30" s="86"/>
      <c r="DA30" s="86"/>
      <c r="DB30" s="86"/>
      <c r="DC30" s="86"/>
      <c r="DD30" s="86"/>
      <c r="DE30" s="86"/>
      <c r="DF30" s="86"/>
      <c r="DG30" s="86"/>
      <c r="DH30" s="86"/>
      <c r="DI30" s="86"/>
      <c r="DJ30" s="86"/>
      <c r="DK30" s="86"/>
      <c r="DL30" s="86"/>
      <c r="DM30" s="86"/>
      <c r="DN30" s="86"/>
      <c r="DO30" s="86"/>
      <c r="DP30" s="86"/>
      <c r="DQ30" s="86"/>
      <c r="DR30" s="86"/>
      <c r="DS30" s="86"/>
      <c r="DT30" s="86"/>
      <c r="DU30" s="86"/>
      <c r="DV30" s="86"/>
      <c r="DW30" s="86"/>
      <c r="DX30" s="86"/>
      <c r="DY30" s="86"/>
      <c r="DZ30" s="86"/>
      <c r="EA30" s="86"/>
      <c r="EB30" s="86"/>
      <c r="EC30" s="86"/>
      <c r="ED30" s="86"/>
      <c r="EE30" s="86"/>
      <c r="EF30" s="86"/>
      <c r="EG30" s="86"/>
      <c r="EH30" s="86"/>
      <c r="EI30" s="86"/>
      <c r="EJ30" s="86"/>
      <c r="EK30" s="86"/>
      <c r="EL30" s="86"/>
      <c r="EM30" s="86"/>
      <c r="EN30" s="86"/>
      <c r="EO30" s="86"/>
      <c r="EP30" s="86"/>
      <c r="EQ30" s="86"/>
      <c r="ER30" s="86"/>
      <c r="ES30" s="86"/>
      <c r="ET30" s="86"/>
      <c r="EU30" s="86"/>
      <c r="EV30" s="86"/>
      <c r="EW30" s="86"/>
      <c r="EX30" s="86"/>
      <c r="EY30" s="86"/>
      <c r="EZ30" s="86"/>
      <c r="FA30" s="86"/>
      <c r="FB30" s="86"/>
      <c r="FC30" s="86"/>
      <c r="FD30" s="86"/>
      <c r="FE30" s="86"/>
      <c r="FF30" s="86"/>
      <c r="FG30" s="86"/>
      <c r="FH30" s="86"/>
      <c r="FI30" s="86"/>
      <c r="FJ30" s="86"/>
      <c r="FK30" s="86"/>
      <c r="FL30" s="86"/>
      <c r="FM30" s="86"/>
      <c r="FN30" s="86"/>
      <c r="FO30" s="86"/>
      <c r="FP30" s="86"/>
      <c r="FQ30" s="86"/>
      <c r="FR30" s="86"/>
      <c r="FS30" s="86"/>
      <c r="FT30" s="86"/>
      <c r="FU30" s="86"/>
      <c r="FV30" s="86"/>
      <c r="FW30" s="86"/>
      <c r="FX30" s="86"/>
      <c r="FY30" s="86"/>
      <c r="FZ30" s="86"/>
      <c r="GA30" s="86"/>
      <c r="GB30" s="86"/>
      <c r="GC30" s="86"/>
      <c r="GD30" s="86"/>
      <c r="GE30" s="86"/>
      <c r="GF30" s="86"/>
      <c r="GG30" s="86"/>
      <c r="GH30" s="86"/>
      <c r="GI30" s="86"/>
      <c r="GJ30" s="86"/>
      <c r="GK30" s="86"/>
      <c r="GL30" s="86"/>
      <c r="GM30" s="86"/>
      <c r="GN30" s="86"/>
      <c r="GO30" s="86"/>
      <c r="GP30" s="86"/>
      <c r="GQ30" s="86"/>
      <c r="GR30" s="86"/>
      <c r="GS30" s="86"/>
      <c r="GT30" s="86"/>
      <c r="GU30" s="86"/>
      <c r="GV30" s="86"/>
      <c r="GW30" s="86"/>
      <c r="GX30" s="86"/>
      <c r="GY30" s="86"/>
      <c r="GZ30" s="86"/>
      <c r="HA30" s="86"/>
      <c r="HB30" s="86"/>
      <c r="HC30" s="86"/>
      <c r="HD30" s="86"/>
      <c r="HE30" s="86"/>
      <c r="HF30" s="86"/>
      <c r="HG30" s="86"/>
      <c r="HH30" s="86"/>
      <c r="HI30" s="86"/>
      <c r="HJ30" s="86"/>
      <c r="HK30" s="86"/>
      <c r="HL30" s="86"/>
      <c r="HM30" s="86"/>
      <c r="HN30" s="86"/>
      <c r="HO30" s="86"/>
      <c r="HP30" s="86"/>
      <c r="HQ30" s="86"/>
      <c r="HR30" s="86"/>
      <c r="HS30" s="86"/>
      <c r="HT30" s="86"/>
      <c r="HU30" s="86"/>
      <c r="HV30" s="86"/>
      <c r="HW30" s="86"/>
      <c r="HX30" s="86"/>
      <c r="HY30" s="86"/>
      <c r="HZ30" s="86"/>
      <c r="IA30" s="86"/>
      <c r="IB30" s="86"/>
      <c r="IC30" s="86"/>
      <c r="ID30" s="86"/>
      <c r="IE30" s="86"/>
      <c r="IF30" s="86"/>
      <c r="IG30" s="86"/>
      <c r="IH30" s="86"/>
      <c r="II30" s="86"/>
      <c r="IJ30" s="86"/>
      <c r="IK30" s="86"/>
      <c r="IL30" s="86"/>
      <c r="IM30" s="86"/>
      <c r="IN30" s="86"/>
      <c r="IO30" s="86"/>
      <c r="IP30" s="86"/>
      <c r="IQ30" s="86"/>
      <c r="IR30" s="86"/>
      <c r="IS30" s="86"/>
      <c r="IT30" s="86"/>
      <c r="IU30" s="86"/>
      <c r="IV30" s="86"/>
      <c r="IW30" s="86"/>
    </row>
    <row r="31" ht="15" customHeight="1" spans="1:257">
      <c r="A31" s="19" t="s">
        <v>910</v>
      </c>
      <c r="B31" s="22">
        <v>6</v>
      </c>
      <c r="C31" s="192" t="s">
        <v>911</v>
      </c>
      <c r="D31" s="192" t="s">
        <v>912</v>
      </c>
      <c r="E31" s="192" t="s">
        <v>913</v>
      </c>
      <c r="F31" s="192" t="s">
        <v>914</v>
      </c>
      <c r="G31" s="192" t="s">
        <v>915</v>
      </c>
      <c r="H31" s="192" t="s">
        <v>916</v>
      </c>
      <c r="I31" s="19">
        <v>862</v>
      </c>
      <c r="J31" s="19">
        <v>812</v>
      </c>
      <c r="K31" s="20">
        <v>50</v>
      </c>
      <c r="L31" s="20">
        <v>28.8</v>
      </c>
      <c r="M31" s="84">
        <v>38.58</v>
      </c>
      <c r="N31" s="44">
        <v>79.8606</v>
      </c>
      <c r="O31" s="44">
        <v>118.4406</v>
      </c>
      <c r="P31" s="43"/>
      <c r="Q31" s="51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  <c r="BW31" s="86"/>
      <c r="BX31" s="86"/>
      <c r="BY31" s="86"/>
      <c r="BZ31" s="86"/>
      <c r="CA31" s="86"/>
      <c r="CB31" s="86"/>
      <c r="CC31" s="86"/>
      <c r="CD31" s="86"/>
      <c r="CE31" s="86"/>
      <c r="CF31" s="86"/>
      <c r="CG31" s="86"/>
      <c r="CH31" s="86"/>
      <c r="CI31" s="86"/>
      <c r="CJ31" s="86"/>
      <c r="CK31" s="86"/>
      <c r="CL31" s="86"/>
      <c r="CM31" s="86"/>
      <c r="CN31" s="86"/>
      <c r="CO31" s="86"/>
      <c r="CP31" s="86"/>
      <c r="CQ31" s="86"/>
      <c r="CR31" s="86"/>
      <c r="CS31" s="86"/>
      <c r="CT31" s="86"/>
      <c r="CU31" s="86"/>
      <c r="CV31" s="86"/>
      <c r="CW31" s="86"/>
      <c r="CX31" s="86"/>
      <c r="CY31" s="86"/>
      <c r="CZ31" s="86"/>
      <c r="DA31" s="86"/>
      <c r="DB31" s="86"/>
      <c r="DC31" s="86"/>
      <c r="DD31" s="86"/>
      <c r="DE31" s="86"/>
      <c r="DF31" s="86"/>
      <c r="DG31" s="86"/>
      <c r="DH31" s="86"/>
      <c r="DI31" s="86"/>
      <c r="DJ31" s="86"/>
      <c r="DK31" s="86"/>
      <c r="DL31" s="86"/>
      <c r="DM31" s="86"/>
      <c r="DN31" s="86"/>
      <c r="DO31" s="86"/>
      <c r="DP31" s="86"/>
      <c r="DQ31" s="86"/>
      <c r="DR31" s="86"/>
      <c r="DS31" s="86"/>
      <c r="DT31" s="86"/>
      <c r="DU31" s="86"/>
      <c r="DV31" s="86"/>
      <c r="DW31" s="86"/>
      <c r="DX31" s="86"/>
      <c r="DY31" s="86"/>
      <c r="DZ31" s="86"/>
      <c r="EA31" s="86"/>
      <c r="EB31" s="86"/>
      <c r="EC31" s="86"/>
      <c r="ED31" s="86"/>
      <c r="EE31" s="86"/>
      <c r="EF31" s="86"/>
      <c r="EG31" s="86"/>
      <c r="EH31" s="86"/>
      <c r="EI31" s="86"/>
      <c r="EJ31" s="86"/>
      <c r="EK31" s="86"/>
      <c r="EL31" s="86"/>
      <c r="EM31" s="86"/>
      <c r="EN31" s="86"/>
      <c r="EO31" s="86"/>
      <c r="EP31" s="86"/>
      <c r="EQ31" s="86"/>
      <c r="ER31" s="86"/>
      <c r="ES31" s="86"/>
      <c r="ET31" s="86"/>
      <c r="EU31" s="86"/>
      <c r="EV31" s="86"/>
      <c r="EW31" s="86"/>
      <c r="EX31" s="86"/>
      <c r="EY31" s="86"/>
      <c r="EZ31" s="86"/>
      <c r="FA31" s="86"/>
      <c r="FB31" s="86"/>
      <c r="FC31" s="86"/>
      <c r="FD31" s="86"/>
      <c r="FE31" s="86"/>
      <c r="FF31" s="86"/>
      <c r="FG31" s="86"/>
      <c r="FH31" s="86"/>
      <c r="FI31" s="86"/>
      <c r="FJ31" s="86"/>
      <c r="FK31" s="86"/>
      <c r="FL31" s="86"/>
      <c r="FM31" s="86"/>
      <c r="FN31" s="86"/>
      <c r="FO31" s="86"/>
      <c r="FP31" s="86"/>
      <c r="FQ31" s="86"/>
      <c r="FR31" s="86"/>
      <c r="FS31" s="86"/>
      <c r="FT31" s="86"/>
      <c r="FU31" s="86"/>
      <c r="FV31" s="86"/>
      <c r="FW31" s="86"/>
      <c r="FX31" s="86"/>
      <c r="FY31" s="86"/>
      <c r="FZ31" s="86"/>
      <c r="GA31" s="86"/>
      <c r="GB31" s="86"/>
      <c r="GC31" s="86"/>
      <c r="GD31" s="86"/>
      <c r="GE31" s="86"/>
      <c r="GF31" s="86"/>
      <c r="GG31" s="86"/>
      <c r="GH31" s="86"/>
      <c r="GI31" s="86"/>
      <c r="GJ31" s="86"/>
      <c r="GK31" s="86"/>
      <c r="GL31" s="86"/>
      <c r="GM31" s="86"/>
      <c r="GN31" s="86"/>
      <c r="GO31" s="86"/>
      <c r="GP31" s="86"/>
      <c r="GQ31" s="86"/>
      <c r="GR31" s="86"/>
      <c r="GS31" s="86"/>
      <c r="GT31" s="86"/>
      <c r="GU31" s="86"/>
      <c r="GV31" s="86"/>
      <c r="GW31" s="86"/>
      <c r="GX31" s="86"/>
      <c r="GY31" s="86"/>
      <c r="GZ31" s="86"/>
      <c r="HA31" s="86"/>
      <c r="HB31" s="86"/>
      <c r="HC31" s="86"/>
      <c r="HD31" s="86"/>
      <c r="HE31" s="86"/>
      <c r="HF31" s="86"/>
      <c r="HG31" s="86"/>
      <c r="HH31" s="86"/>
      <c r="HI31" s="86"/>
      <c r="HJ31" s="86"/>
      <c r="HK31" s="86"/>
      <c r="HL31" s="86"/>
      <c r="HM31" s="86"/>
      <c r="HN31" s="86"/>
      <c r="HO31" s="86"/>
      <c r="HP31" s="86"/>
      <c r="HQ31" s="86"/>
      <c r="HR31" s="86"/>
      <c r="HS31" s="86"/>
      <c r="HT31" s="86"/>
      <c r="HU31" s="86"/>
      <c r="HV31" s="86"/>
      <c r="HW31" s="86"/>
      <c r="HX31" s="86"/>
      <c r="HY31" s="86"/>
      <c r="HZ31" s="86"/>
      <c r="IA31" s="86"/>
      <c r="IB31" s="86"/>
      <c r="IC31" s="86"/>
      <c r="ID31" s="86"/>
      <c r="IE31" s="86"/>
      <c r="IF31" s="86"/>
      <c r="IG31" s="86"/>
      <c r="IH31" s="86"/>
      <c r="II31" s="86"/>
      <c r="IJ31" s="86"/>
      <c r="IK31" s="86"/>
      <c r="IL31" s="86"/>
      <c r="IM31" s="86"/>
      <c r="IN31" s="86"/>
      <c r="IO31" s="86"/>
      <c r="IP31" s="86"/>
      <c r="IQ31" s="86"/>
      <c r="IR31" s="86"/>
      <c r="IS31" s="86"/>
      <c r="IT31" s="86"/>
      <c r="IU31" s="86"/>
      <c r="IV31" s="86"/>
      <c r="IW31" s="86"/>
    </row>
    <row r="32" ht="15" customHeight="1" spans="1:257">
      <c r="A32" s="19" t="s">
        <v>514</v>
      </c>
      <c r="B32" s="22">
        <v>6</v>
      </c>
      <c r="C32" s="192" t="s">
        <v>515</v>
      </c>
      <c r="D32" s="192" t="s">
        <v>516</v>
      </c>
      <c r="E32" s="192" t="s">
        <v>517</v>
      </c>
      <c r="F32" s="192" t="s">
        <v>518</v>
      </c>
      <c r="G32" s="192" t="s">
        <v>519</v>
      </c>
      <c r="H32" s="192" t="s">
        <v>520</v>
      </c>
      <c r="I32" s="19">
        <v>767</v>
      </c>
      <c r="J32" s="19">
        <v>729</v>
      </c>
      <c r="K32" s="20">
        <v>38</v>
      </c>
      <c r="L32" s="20">
        <v>28.8</v>
      </c>
      <c r="M32" s="84">
        <v>16.74</v>
      </c>
      <c r="N32" s="44">
        <v>34.6518</v>
      </c>
      <c r="O32" s="44">
        <v>51.3918</v>
      </c>
      <c r="P32" s="43"/>
      <c r="Q32" s="51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  <c r="BO32" s="86"/>
      <c r="BP32" s="86"/>
      <c r="BQ32" s="86"/>
      <c r="BR32" s="86"/>
      <c r="BS32" s="86"/>
      <c r="BT32" s="86"/>
      <c r="BU32" s="86"/>
      <c r="BV32" s="86"/>
      <c r="BW32" s="86"/>
      <c r="BX32" s="86"/>
      <c r="BY32" s="86"/>
      <c r="BZ32" s="86"/>
      <c r="CA32" s="86"/>
      <c r="CB32" s="86"/>
      <c r="CC32" s="86"/>
      <c r="CD32" s="86"/>
      <c r="CE32" s="86"/>
      <c r="CF32" s="86"/>
      <c r="CG32" s="86"/>
      <c r="CH32" s="86"/>
      <c r="CI32" s="86"/>
      <c r="CJ32" s="86"/>
      <c r="CK32" s="86"/>
      <c r="CL32" s="86"/>
      <c r="CM32" s="86"/>
      <c r="CN32" s="86"/>
      <c r="CO32" s="86"/>
      <c r="CP32" s="86"/>
      <c r="CQ32" s="86"/>
      <c r="CR32" s="86"/>
      <c r="CS32" s="86"/>
      <c r="CT32" s="86"/>
      <c r="CU32" s="86"/>
      <c r="CV32" s="86"/>
      <c r="CW32" s="86"/>
      <c r="CX32" s="86"/>
      <c r="CY32" s="86"/>
      <c r="CZ32" s="86"/>
      <c r="DA32" s="86"/>
      <c r="DB32" s="86"/>
      <c r="DC32" s="86"/>
      <c r="DD32" s="86"/>
      <c r="DE32" s="86"/>
      <c r="DF32" s="86"/>
      <c r="DG32" s="86"/>
      <c r="DH32" s="86"/>
      <c r="DI32" s="86"/>
      <c r="DJ32" s="86"/>
      <c r="DK32" s="86"/>
      <c r="DL32" s="86"/>
      <c r="DM32" s="86"/>
      <c r="DN32" s="86"/>
      <c r="DO32" s="86"/>
      <c r="DP32" s="86"/>
      <c r="DQ32" s="86"/>
      <c r="DR32" s="86"/>
      <c r="DS32" s="86"/>
      <c r="DT32" s="86"/>
      <c r="DU32" s="86"/>
      <c r="DV32" s="86"/>
      <c r="DW32" s="86"/>
      <c r="DX32" s="86"/>
      <c r="DY32" s="86"/>
      <c r="DZ32" s="86"/>
      <c r="EA32" s="86"/>
      <c r="EB32" s="86"/>
      <c r="EC32" s="86"/>
      <c r="ED32" s="86"/>
      <c r="EE32" s="86"/>
      <c r="EF32" s="86"/>
      <c r="EG32" s="86"/>
      <c r="EH32" s="86"/>
      <c r="EI32" s="86"/>
      <c r="EJ32" s="86"/>
      <c r="EK32" s="86"/>
      <c r="EL32" s="86"/>
      <c r="EM32" s="86"/>
      <c r="EN32" s="86"/>
      <c r="EO32" s="86"/>
      <c r="EP32" s="86"/>
      <c r="EQ32" s="86"/>
      <c r="ER32" s="86"/>
      <c r="ES32" s="86"/>
      <c r="ET32" s="86"/>
      <c r="EU32" s="86"/>
      <c r="EV32" s="86"/>
      <c r="EW32" s="86"/>
      <c r="EX32" s="86"/>
      <c r="EY32" s="86"/>
      <c r="EZ32" s="86"/>
      <c r="FA32" s="86"/>
      <c r="FB32" s="86"/>
      <c r="FC32" s="86"/>
      <c r="FD32" s="86"/>
      <c r="FE32" s="86"/>
      <c r="FF32" s="86"/>
      <c r="FG32" s="86"/>
      <c r="FH32" s="86"/>
      <c r="FI32" s="86"/>
      <c r="FJ32" s="86"/>
      <c r="FK32" s="86"/>
      <c r="FL32" s="86"/>
      <c r="FM32" s="86"/>
      <c r="FN32" s="86"/>
      <c r="FO32" s="86"/>
      <c r="FP32" s="86"/>
      <c r="FQ32" s="86"/>
      <c r="FR32" s="86"/>
      <c r="FS32" s="86"/>
      <c r="FT32" s="86"/>
      <c r="FU32" s="86"/>
      <c r="FV32" s="86"/>
      <c r="FW32" s="86"/>
      <c r="FX32" s="86"/>
      <c r="FY32" s="86"/>
      <c r="FZ32" s="86"/>
      <c r="GA32" s="86"/>
      <c r="GB32" s="86"/>
      <c r="GC32" s="86"/>
      <c r="GD32" s="86"/>
      <c r="GE32" s="86"/>
      <c r="GF32" s="86"/>
      <c r="GG32" s="86"/>
      <c r="GH32" s="86"/>
      <c r="GI32" s="86"/>
      <c r="GJ32" s="86"/>
      <c r="GK32" s="86"/>
      <c r="GL32" s="86"/>
      <c r="GM32" s="86"/>
      <c r="GN32" s="86"/>
      <c r="GO32" s="86"/>
      <c r="GP32" s="86"/>
      <c r="GQ32" s="86"/>
      <c r="GR32" s="86"/>
      <c r="GS32" s="86"/>
      <c r="GT32" s="86"/>
      <c r="GU32" s="86"/>
      <c r="GV32" s="86"/>
      <c r="GW32" s="86"/>
      <c r="GX32" s="86"/>
      <c r="GY32" s="86"/>
      <c r="GZ32" s="86"/>
      <c r="HA32" s="86"/>
      <c r="HB32" s="86"/>
      <c r="HC32" s="86"/>
      <c r="HD32" s="86"/>
      <c r="HE32" s="86"/>
      <c r="HF32" s="86"/>
      <c r="HG32" s="86"/>
      <c r="HH32" s="86"/>
      <c r="HI32" s="86"/>
      <c r="HJ32" s="86"/>
      <c r="HK32" s="86"/>
      <c r="HL32" s="86"/>
      <c r="HM32" s="86"/>
      <c r="HN32" s="86"/>
      <c r="HO32" s="86"/>
      <c r="HP32" s="86"/>
      <c r="HQ32" s="86"/>
      <c r="HR32" s="86"/>
      <c r="HS32" s="86"/>
      <c r="HT32" s="86"/>
      <c r="HU32" s="86"/>
      <c r="HV32" s="86"/>
      <c r="HW32" s="86"/>
      <c r="HX32" s="86"/>
      <c r="HY32" s="86"/>
      <c r="HZ32" s="86"/>
      <c r="IA32" s="86"/>
      <c r="IB32" s="86"/>
      <c r="IC32" s="86"/>
      <c r="ID32" s="86"/>
      <c r="IE32" s="86"/>
      <c r="IF32" s="86"/>
      <c r="IG32" s="86"/>
      <c r="IH32" s="86"/>
      <c r="II32" s="86"/>
      <c r="IJ32" s="86"/>
      <c r="IK32" s="86"/>
      <c r="IL32" s="86"/>
      <c r="IM32" s="86"/>
      <c r="IN32" s="86"/>
      <c r="IO32" s="86"/>
      <c r="IP32" s="86"/>
      <c r="IQ32" s="86"/>
      <c r="IR32" s="86"/>
      <c r="IS32" s="86"/>
      <c r="IT32" s="86"/>
      <c r="IU32" s="86"/>
      <c r="IV32" s="86"/>
      <c r="IW32" s="86"/>
    </row>
    <row r="33" ht="15" customHeight="1" spans="1:257">
      <c r="A33" s="19" t="s">
        <v>917</v>
      </c>
      <c r="B33" s="22">
        <v>6</v>
      </c>
      <c r="C33" s="192" t="s">
        <v>918</v>
      </c>
      <c r="D33" s="192" t="s">
        <v>919</v>
      </c>
      <c r="E33" s="192" t="s">
        <v>920</v>
      </c>
      <c r="F33" s="192" t="s">
        <v>921</v>
      </c>
      <c r="G33" s="192" t="s">
        <v>922</v>
      </c>
      <c r="H33" s="192" t="s">
        <v>923</v>
      </c>
      <c r="I33" s="19">
        <v>699</v>
      </c>
      <c r="J33" s="19">
        <v>656</v>
      </c>
      <c r="K33" s="20">
        <v>43</v>
      </c>
      <c r="L33" s="20">
        <v>28.8</v>
      </c>
      <c r="M33" s="84">
        <v>25.84</v>
      </c>
      <c r="N33" s="44">
        <v>53.4888</v>
      </c>
      <c r="O33" s="44">
        <v>79.3288</v>
      </c>
      <c r="P33" s="43"/>
      <c r="Q33" s="51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6"/>
      <c r="FR33" s="86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6"/>
      <c r="GF33" s="86"/>
      <c r="GG33" s="86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</row>
    <row r="34" ht="15" customHeight="1" spans="1:257">
      <c r="A34" s="19" t="s">
        <v>924</v>
      </c>
      <c r="B34" s="22">
        <v>6</v>
      </c>
      <c r="C34" s="192" t="s">
        <v>925</v>
      </c>
      <c r="D34" s="192" t="s">
        <v>926</v>
      </c>
      <c r="E34" s="192" t="s">
        <v>927</v>
      </c>
      <c r="F34" s="192" t="s">
        <v>928</v>
      </c>
      <c r="G34" s="192" t="s">
        <v>929</v>
      </c>
      <c r="H34" s="192" t="s">
        <v>930</v>
      </c>
      <c r="I34" s="19">
        <v>1156</v>
      </c>
      <c r="J34" s="19">
        <v>1127</v>
      </c>
      <c r="K34" s="20">
        <v>29</v>
      </c>
      <c r="L34" s="20">
        <v>28.8</v>
      </c>
      <c r="M34" s="84">
        <v>0.36</v>
      </c>
      <c r="N34" s="44">
        <v>0.7452</v>
      </c>
      <c r="O34" s="44">
        <v>1.1052</v>
      </c>
      <c r="P34" s="43"/>
      <c r="Q34" s="51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  <c r="BX34" s="86"/>
      <c r="BY34" s="86"/>
      <c r="BZ34" s="86"/>
      <c r="CA34" s="86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86"/>
      <c r="CM34" s="86"/>
      <c r="CN34" s="86"/>
      <c r="CO34" s="86"/>
      <c r="CP34" s="86"/>
      <c r="CQ34" s="86"/>
      <c r="CR34" s="86"/>
      <c r="CS34" s="86"/>
      <c r="CT34" s="86"/>
      <c r="CU34" s="86"/>
      <c r="CV34" s="86"/>
      <c r="CW34" s="86"/>
      <c r="CX34" s="86"/>
      <c r="CY34" s="86"/>
      <c r="CZ34" s="86"/>
      <c r="DA34" s="86"/>
      <c r="DB34" s="86"/>
      <c r="DC34" s="86"/>
      <c r="DD34" s="86"/>
      <c r="DE34" s="86"/>
      <c r="DF34" s="86"/>
      <c r="DG34" s="86"/>
      <c r="DH34" s="86"/>
      <c r="DI34" s="86"/>
      <c r="DJ34" s="86"/>
      <c r="DK34" s="86"/>
      <c r="DL34" s="86"/>
      <c r="DM34" s="86"/>
      <c r="DN34" s="86"/>
      <c r="DO34" s="86"/>
      <c r="DP34" s="86"/>
      <c r="DQ34" s="86"/>
      <c r="DR34" s="86"/>
      <c r="DS34" s="86"/>
      <c r="DT34" s="86"/>
      <c r="DU34" s="86"/>
      <c r="DV34" s="86"/>
      <c r="DW34" s="86"/>
      <c r="DX34" s="86"/>
      <c r="DY34" s="86"/>
      <c r="DZ34" s="86"/>
      <c r="EA34" s="86"/>
      <c r="EB34" s="86"/>
      <c r="EC34" s="86"/>
      <c r="ED34" s="86"/>
      <c r="EE34" s="86"/>
      <c r="EF34" s="86"/>
      <c r="EG34" s="86"/>
      <c r="EH34" s="86"/>
      <c r="EI34" s="86"/>
      <c r="EJ34" s="86"/>
      <c r="EK34" s="86"/>
      <c r="EL34" s="86"/>
      <c r="EM34" s="86"/>
      <c r="EN34" s="86"/>
      <c r="EO34" s="86"/>
      <c r="EP34" s="86"/>
      <c r="EQ34" s="86"/>
      <c r="ER34" s="86"/>
      <c r="ES34" s="86"/>
      <c r="ET34" s="86"/>
      <c r="EU34" s="86"/>
      <c r="EV34" s="86"/>
      <c r="EW34" s="86"/>
      <c r="EX34" s="86"/>
      <c r="EY34" s="86"/>
      <c r="EZ34" s="86"/>
      <c r="FA34" s="86"/>
      <c r="FB34" s="86"/>
      <c r="FC34" s="86"/>
      <c r="FD34" s="86"/>
      <c r="FE34" s="86"/>
      <c r="FF34" s="86"/>
      <c r="FG34" s="86"/>
      <c r="FH34" s="86"/>
      <c r="FI34" s="86"/>
      <c r="FJ34" s="86"/>
      <c r="FK34" s="86"/>
      <c r="FL34" s="86"/>
      <c r="FM34" s="86"/>
      <c r="FN34" s="86"/>
      <c r="FO34" s="86"/>
      <c r="FP34" s="86"/>
      <c r="FQ34" s="86"/>
      <c r="FR34" s="86"/>
      <c r="FS34" s="86"/>
      <c r="FT34" s="86"/>
      <c r="FU34" s="86"/>
      <c r="FV34" s="86"/>
      <c r="FW34" s="86"/>
      <c r="FX34" s="86"/>
      <c r="FY34" s="86"/>
      <c r="FZ34" s="86"/>
      <c r="GA34" s="86"/>
      <c r="GB34" s="86"/>
      <c r="GC34" s="86"/>
      <c r="GD34" s="86"/>
      <c r="GE34" s="86"/>
      <c r="GF34" s="86"/>
      <c r="GG34" s="86"/>
      <c r="GH34" s="86"/>
      <c r="GI34" s="86"/>
      <c r="GJ34" s="86"/>
      <c r="GK34" s="86"/>
      <c r="GL34" s="86"/>
      <c r="GM34" s="86"/>
      <c r="GN34" s="86"/>
      <c r="GO34" s="86"/>
      <c r="GP34" s="86"/>
      <c r="GQ34" s="86"/>
      <c r="GR34" s="86"/>
      <c r="GS34" s="86"/>
      <c r="GT34" s="86"/>
      <c r="GU34" s="86"/>
      <c r="GV34" s="86"/>
      <c r="GW34" s="86"/>
      <c r="GX34" s="86"/>
      <c r="GY34" s="86"/>
      <c r="GZ34" s="86"/>
      <c r="HA34" s="86"/>
      <c r="HB34" s="86"/>
      <c r="HC34" s="86"/>
      <c r="HD34" s="86"/>
      <c r="HE34" s="86"/>
      <c r="HF34" s="86"/>
      <c r="HG34" s="86"/>
      <c r="HH34" s="86"/>
      <c r="HI34" s="86"/>
      <c r="HJ34" s="86"/>
      <c r="HK34" s="86"/>
      <c r="HL34" s="86"/>
      <c r="HM34" s="86"/>
      <c r="HN34" s="86"/>
      <c r="HO34" s="86"/>
      <c r="HP34" s="86"/>
      <c r="HQ34" s="86"/>
      <c r="HR34" s="86"/>
      <c r="HS34" s="86"/>
      <c r="HT34" s="86"/>
      <c r="HU34" s="86"/>
      <c r="HV34" s="86"/>
      <c r="HW34" s="86"/>
      <c r="HX34" s="86"/>
      <c r="HY34" s="86"/>
      <c r="HZ34" s="86"/>
      <c r="IA34" s="86"/>
      <c r="IB34" s="86"/>
      <c r="IC34" s="86"/>
      <c r="ID34" s="86"/>
      <c r="IE34" s="86"/>
      <c r="IF34" s="86"/>
      <c r="IG34" s="86"/>
      <c r="IH34" s="86"/>
      <c r="II34" s="86"/>
      <c r="IJ34" s="86"/>
      <c r="IK34" s="86"/>
      <c r="IL34" s="86"/>
      <c r="IM34" s="86"/>
      <c r="IN34" s="86"/>
      <c r="IO34" s="86"/>
      <c r="IP34" s="86"/>
      <c r="IQ34" s="86"/>
      <c r="IR34" s="86"/>
      <c r="IS34" s="86"/>
      <c r="IT34" s="86"/>
      <c r="IU34" s="86"/>
      <c r="IV34" s="86"/>
      <c r="IW34" s="86"/>
    </row>
    <row r="35" ht="15" customHeight="1" spans="1:257">
      <c r="A35" s="19" t="s">
        <v>521</v>
      </c>
      <c r="B35" s="22">
        <v>5</v>
      </c>
      <c r="C35" s="192" t="s">
        <v>522</v>
      </c>
      <c r="D35" s="192" t="s">
        <v>523</v>
      </c>
      <c r="E35" s="192" t="s">
        <v>524</v>
      </c>
      <c r="F35" s="192" t="s">
        <v>525</v>
      </c>
      <c r="G35" s="192" t="s">
        <v>526</v>
      </c>
      <c r="H35" s="192"/>
      <c r="I35" s="19">
        <v>1141</v>
      </c>
      <c r="J35" s="19">
        <v>1095</v>
      </c>
      <c r="K35" s="20">
        <v>46</v>
      </c>
      <c r="L35" s="20">
        <v>24</v>
      </c>
      <c r="M35" s="84">
        <v>40.4</v>
      </c>
      <c r="N35" s="44">
        <v>83.628</v>
      </c>
      <c r="O35" s="44">
        <v>124.028</v>
      </c>
      <c r="P35" s="43"/>
      <c r="Q35" s="51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  <c r="BX35" s="86"/>
      <c r="BY35" s="86"/>
      <c r="BZ35" s="86"/>
      <c r="CA35" s="86"/>
      <c r="CB35" s="86"/>
      <c r="CC35" s="86"/>
      <c r="CD35" s="86"/>
      <c r="CE35" s="86"/>
      <c r="CF35" s="86"/>
      <c r="CG35" s="86"/>
      <c r="CH35" s="86"/>
      <c r="CI35" s="86"/>
      <c r="CJ35" s="86"/>
      <c r="CK35" s="86"/>
      <c r="CL35" s="86"/>
      <c r="CM35" s="86"/>
      <c r="CN35" s="86"/>
      <c r="CO35" s="86"/>
      <c r="CP35" s="86"/>
      <c r="CQ35" s="86"/>
      <c r="CR35" s="86"/>
      <c r="CS35" s="86"/>
      <c r="CT35" s="86"/>
      <c r="CU35" s="86"/>
      <c r="CV35" s="86"/>
      <c r="CW35" s="86"/>
      <c r="CX35" s="86"/>
      <c r="CY35" s="86"/>
      <c r="CZ35" s="86"/>
      <c r="DA35" s="86"/>
      <c r="DB35" s="86"/>
      <c r="DC35" s="86"/>
      <c r="DD35" s="86"/>
      <c r="DE35" s="86"/>
      <c r="DF35" s="86"/>
      <c r="DG35" s="86"/>
      <c r="DH35" s="86"/>
      <c r="DI35" s="86"/>
      <c r="DJ35" s="86"/>
      <c r="DK35" s="86"/>
      <c r="DL35" s="86"/>
      <c r="DM35" s="86"/>
      <c r="DN35" s="86"/>
      <c r="DO35" s="86"/>
      <c r="DP35" s="86"/>
      <c r="DQ35" s="86"/>
      <c r="DR35" s="86"/>
      <c r="DS35" s="86"/>
      <c r="DT35" s="86"/>
      <c r="DU35" s="86"/>
      <c r="DV35" s="86"/>
      <c r="DW35" s="86"/>
      <c r="DX35" s="86"/>
      <c r="DY35" s="86"/>
      <c r="DZ35" s="86"/>
      <c r="EA35" s="86"/>
      <c r="EB35" s="86"/>
      <c r="EC35" s="86"/>
      <c r="ED35" s="86"/>
      <c r="EE35" s="86"/>
      <c r="EF35" s="86"/>
      <c r="EG35" s="86"/>
      <c r="EH35" s="86"/>
      <c r="EI35" s="86"/>
      <c r="EJ35" s="86"/>
      <c r="EK35" s="86"/>
      <c r="EL35" s="86"/>
      <c r="EM35" s="86"/>
      <c r="EN35" s="86"/>
      <c r="EO35" s="86"/>
      <c r="EP35" s="86"/>
      <c r="EQ35" s="86"/>
      <c r="ER35" s="86"/>
      <c r="ES35" s="86"/>
      <c r="ET35" s="86"/>
      <c r="EU35" s="86"/>
      <c r="EV35" s="86"/>
      <c r="EW35" s="86"/>
      <c r="EX35" s="86"/>
      <c r="EY35" s="86"/>
      <c r="EZ35" s="86"/>
      <c r="FA35" s="86"/>
      <c r="FB35" s="86"/>
      <c r="FC35" s="86"/>
      <c r="FD35" s="86"/>
      <c r="FE35" s="86"/>
      <c r="FF35" s="86"/>
      <c r="FG35" s="86"/>
      <c r="FH35" s="86"/>
      <c r="FI35" s="86"/>
      <c r="FJ35" s="86"/>
      <c r="FK35" s="86"/>
      <c r="FL35" s="86"/>
      <c r="FM35" s="86"/>
      <c r="FN35" s="86"/>
      <c r="FO35" s="86"/>
      <c r="FP35" s="86"/>
      <c r="FQ35" s="86"/>
      <c r="FR35" s="86"/>
      <c r="FS35" s="86"/>
      <c r="FT35" s="86"/>
      <c r="FU35" s="86"/>
      <c r="FV35" s="86"/>
      <c r="FW35" s="86"/>
      <c r="FX35" s="86"/>
      <c r="FY35" s="86"/>
      <c r="FZ35" s="86"/>
      <c r="GA35" s="86"/>
      <c r="GB35" s="86"/>
      <c r="GC35" s="86"/>
      <c r="GD35" s="86"/>
      <c r="GE35" s="86"/>
      <c r="GF35" s="86"/>
      <c r="GG35" s="86"/>
      <c r="GH35" s="86"/>
      <c r="GI35" s="86"/>
      <c r="GJ35" s="86"/>
      <c r="GK35" s="86"/>
      <c r="GL35" s="86"/>
      <c r="GM35" s="86"/>
      <c r="GN35" s="86"/>
      <c r="GO35" s="86"/>
      <c r="GP35" s="86"/>
      <c r="GQ35" s="86"/>
      <c r="GR35" s="86"/>
      <c r="GS35" s="86"/>
      <c r="GT35" s="86"/>
      <c r="GU35" s="86"/>
      <c r="GV35" s="86"/>
      <c r="GW35" s="86"/>
      <c r="GX35" s="86"/>
      <c r="GY35" s="86"/>
      <c r="GZ35" s="86"/>
      <c r="HA35" s="86"/>
      <c r="HB35" s="86"/>
      <c r="HC35" s="86"/>
      <c r="HD35" s="86"/>
      <c r="HE35" s="86"/>
      <c r="HF35" s="86"/>
      <c r="HG35" s="86"/>
      <c r="HH35" s="86"/>
      <c r="HI35" s="86"/>
      <c r="HJ35" s="86"/>
      <c r="HK35" s="86"/>
      <c r="HL35" s="86"/>
      <c r="HM35" s="86"/>
      <c r="HN35" s="86"/>
      <c r="HO35" s="86"/>
      <c r="HP35" s="86"/>
      <c r="HQ35" s="86"/>
      <c r="HR35" s="86"/>
      <c r="HS35" s="86"/>
      <c r="HT35" s="86"/>
      <c r="HU35" s="86"/>
      <c r="HV35" s="86"/>
      <c r="HW35" s="86"/>
      <c r="HX35" s="86"/>
      <c r="HY35" s="86"/>
      <c r="HZ35" s="86"/>
      <c r="IA35" s="86"/>
      <c r="IB35" s="86"/>
      <c r="IC35" s="86"/>
      <c r="ID35" s="86"/>
      <c r="IE35" s="86"/>
      <c r="IF35" s="86"/>
      <c r="IG35" s="86"/>
      <c r="IH35" s="86"/>
      <c r="II35" s="86"/>
      <c r="IJ35" s="86"/>
      <c r="IK35" s="86"/>
      <c r="IL35" s="86"/>
      <c r="IM35" s="86"/>
      <c r="IN35" s="86"/>
      <c r="IO35" s="86"/>
      <c r="IP35" s="86"/>
      <c r="IQ35" s="86"/>
      <c r="IR35" s="86"/>
      <c r="IS35" s="86"/>
      <c r="IT35" s="86"/>
      <c r="IU35" s="86"/>
      <c r="IV35" s="86"/>
      <c r="IW35" s="86"/>
    </row>
    <row r="36" s="5" customFormat="1" spans="1:18">
      <c r="A36" s="72" t="s">
        <v>931</v>
      </c>
      <c r="B36" s="73"/>
      <c r="C36" s="25"/>
      <c r="D36" s="223"/>
      <c r="E36" s="223"/>
      <c r="F36" s="223"/>
      <c r="G36" s="223"/>
      <c r="H36" s="223"/>
      <c r="I36" s="225"/>
      <c r="J36" s="225"/>
      <c r="K36" s="225"/>
      <c r="L36" s="226"/>
      <c r="M36" s="80"/>
      <c r="N36" s="227"/>
      <c r="O36" s="228"/>
      <c r="P36" s="228"/>
      <c r="Q36" s="228"/>
      <c r="R36" s="229"/>
    </row>
    <row r="37" ht="15" customHeight="1" spans="1:257">
      <c r="A37" s="19" t="s">
        <v>932</v>
      </c>
      <c r="B37" s="22">
        <v>6</v>
      </c>
      <c r="C37" s="192" t="s">
        <v>933</v>
      </c>
      <c r="D37" s="192" t="s">
        <v>934</v>
      </c>
      <c r="E37" s="192" t="s">
        <v>935</v>
      </c>
      <c r="F37" s="192" t="s">
        <v>936</v>
      </c>
      <c r="G37" s="192" t="s">
        <v>937</v>
      </c>
      <c r="H37" s="192" t="s">
        <v>938</v>
      </c>
      <c r="I37" s="19">
        <v>983</v>
      </c>
      <c r="J37" s="19">
        <v>929</v>
      </c>
      <c r="K37" s="19">
        <v>54</v>
      </c>
      <c r="L37" s="19">
        <v>28.8</v>
      </c>
      <c r="M37" s="43">
        <v>45.86</v>
      </c>
      <c r="N37" s="44">
        <v>94.9302</v>
      </c>
      <c r="O37" s="44">
        <v>140.7902</v>
      </c>
      <c r="P37" s="43"/>
      <c r="Q37" s="51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  <c r="BM37" s="86"/>
      <c r="BN37" s="86"/>
      <c r="BO37" s="86"/>
      <c r="BP37" s="86"/>
      <c r="BQ37" s="86"/>
      <c r="BR37" s="86"/>
      <c r="BS37" s="86"/>
      <c r="BT37" s="86"/>
      <c r="BU37" s="86"/>
      <c r="BV37" s="86"/>
      <c r="BW37" s="86"/>
      <c r="BX37" s="86"/>
      <c r="BY37" s="86"/>
      <c r="BZ37" s="86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6"/>
      <c r="CO37" s="86"/>
      <c r="CP37" s="86"/>
      <c r="CQ37" s="86"/>
      <c r="CR37" s="86"/>
      <c r="CS37" s="86"/>
      <c r="CT37" s="86"/>
      <c r="CU37" s="86"/>
      <c r="CV37" s="86"/>
      <c r="CW37" s="86"/>
      <c r="CX37" s="86"/>
      <c r="CY37" s="86"/>
      <c r="CZ37" s="86"/>
      <c r="DA37" s="86"/>
      <c r="DB37" s="86"/>
      <c r="DC37" s="86"/>
      <c r="DD37" s="86"/>
      <c r="DE37" s="86"/>
      <c r="DF37" s="86"/>
      <c r="DG37" s="86"/>
      <c r="DH37" s="86"/>
      <c r="DI37" s="86"/>
      <c r="DJ37" s="86"/>
      <c r="DK37" s="86"/>
      <c r="DL37" s="86"/>
      <c r="DM37" s="86"/>
      <c r="DN37" s="86"/>
      <c r="DO37" s="86"/>
      <c r="DP37" s="86"/>
      <c r="DQ37" s="86"/>
      <c r="DR37" s="86"/>
      <c r="DS37" s="86"/>
      <c r="DT37" s="86"/>
      <c r="DU37" s="86"/>
      <c r="DV37" s="86"/>
      <c r="DW37" s="86"/>
      <c r="DX37" s="86"/>
      <c r="DY37" s="86"/>
      <c r="DZ37" s="86"/>
      <c r="EA37" s="86"/>
      <c r="EB37" s="86"/>
      <c r="EC37" s="86"/>
      <c r="ED37" s="86"/>
      <c r="EE37" s="86"/>
      <c r="EF37" s="86"/>
      <c r="EG37" s="86"/>
      <c r="EH37" s="86"/>
      <c r="EI37" s="86"/>
      <c r="EJ37" s="86"/>
      <c r="EK37" s="86"/>
      <c r="EL37" s="86"/>
      <c r="EM37" s="86"/>
      <c r="EN37" s="86"/>
      <c r="EO37" s="86"/>
      <c r="EP37" s="86"/>
      <c r="EQ37" s="86"/>
      <c r="ER37" s="86"/>
      <c r="ES37" s="86"/>
      <c r="ET37" s="86"/>
      <c r="EU37" s="86"/>
      <c r="EV37" s="86"/>
      <c r="EW37" s="86"/>
      <c r="EX37" s="86"/>
      <c r="EY37" s="86"/>
      <c r="EZ37" s="86"/>
      <c r="FA37" s="86"/>
      <c r="FB37" s="86"/>
      <c r="FC37" s="86"/>
      <c r="FD37" s="86"/>
      <c r="FE37" s="86"/>
      <c r="FF37" s="86"/>
      <c r="FG37" s="86"/>
      <c r="FH37" s="86"/>
      <c r="FI37" s="86"/>
      <c r="FJ37" s="86"/>
      <c r="FK37" s="86"/>
      <c r="FL37" s="86"/>
      <c r="FM37" s="86"/>
      <c r="FN37" s="86"/>
      <c r="FO37" s="86"/>
      <c r="FP37" s="86"/>
      <c r="FQ37" s="86"/>
      <c r="FR37" s="86"/>
      <c r="FS37" s="86"/>
      <c r="FT37" s="86"/>
      <c r="FU37" s="86"/>
      <c r="FV37" s="86"/>
      <c r="FW37" s="86"/>
      <c r="FX37" s="86"/>
      <c r="FY37" s="86"/>
      <c r="FZ37" s="86"/>
      <c r="GA37" s="86"/>
      <c r="GB37" s="86"/>
      <c r="GC37" s="86"/>
      <c r="GD37" s="86"/>
      <c r="GE37" s="86"/>
      <c r="GF37" s="86"/>
      <c r="GG37" s="86"/>
      <c r="GH37" s="86"/>
      <c r="GI37" s="86"/>
      <c r="GJ37" s="86"/>
      <c r="GK37" s="86"/>
      <c r="GL37" s="86"/>
      <c r="GM37" s="86"/>
      <c r="GN37" s="86"/>
      <c r="GO37" s="86"/>
      <c r="GP37" s="86"/>
      <c r="GQ37" s="86"/>
      <c r="GR37" s="86"/>
      <c r="GS37" s="86"/>
      <c r="GT37" s="86"/>
      <c r="GU37" s="86"/>
      <c r="GV37" s="86"/>
      <c r="GW37" s="86"/>
      <c r="GX37" s="86"/>
      <c r="GY37" s="86"/>
      <c r="GZ37" s="86"/>
      <c r="HA37" s="86"/>
      <c r="HB37" s="86"/>
      <c r="HC37" s="86"/>
      <c r="HD37" s="86"/>
      <c r="HE37" s="86"/>
      <c r="HF37" s="86"/>
      <c r="HG37" s="86"/>
      <c r="HH37" s="86"/>
      <c r="HI37" s="86"/>
      <c r="HJ37" s="86"/>
      <c r="HK37" s="86"/>
      <c r="HL37" s="86"/>
      <c r="HM37" s="86"/>
      <c r="HN37" s="86"/>
      <c r="HO37" s="86"/>
      <c r="HP37" s="86"/>
      <c r="HQ37" s="86"/>
      <c r="HR37" s="86"/>
      <c r="HS37" s="86"/>
      <c r="HT37" s="86"/>
      <c r="HU37" s="86"/>
      <c r="HV37" s="86"/>
      <c r="HW37" s="86"/>
      <c r="HX37" s="86"/>
      <c r="HY37" s="86"/>
      <c r="HZ37" s="86"/>
      <c r="IA37" s="86"/>
      <c r="IB37" s="86"/>
      <c r="IC37" s="86"/>
      <c r="ID37" s="86"/>
      <c r="IE37" s="86"/>
      <c r="IF37" s="86"/>
      <c r="IG37" s="86"/>
      <c r="IH37" s="86"/>
      <c r="II37" s="86"/>
      <c r="IJ37" s="86"/>
      <c r="IK37" s="86"/>
      <c r="IL37" s="86"/>
      <c r="IM37" s="86"/>
      <c r="IN37" s="86"/>
      <c r="IO37" s="86"/>
      <c r="IP37" s="86"/>
      <c r="IQ37" s="86"/>
      <c r="IR37" s="86"/>
      <c r="IS37" s="86"/>
      <c r="IT37" s="86"/>
      <c r="IU37" s="86"/>
      <c r="IV37" s="86"/>
      <c r="IW37" s="86"/>
    </row>
    <row r="38" ht="15" customHeight="1" spans="1:257">
      <c r="A38" s="19" t="s">
        <v>939</v>
      </c>
      <c r="B38" s="22">
        <v>6</v>
      </c>
      <c r="C38" s="192" t="s">
        <v>940</v>
      </c>
      <c r="D38" s="192" t="s">
        <v>941</v>
      </c>
      <c r="E38" s="192" t="s">
        <v>942</v>
      </c>
      <c r="F38" s="192" t="s">
        <v>943</v>
      </c>
      <c r="G38" s="192" t="s">
        <v>944</v>
      </c>
      <c r="H38" s="192" t="s">
        <v>945</v>
      </c>
      <c r="I38" s="19">
        <v>1406</v>
      </c>
      <c r="J38" s="19">
        <v>1363</v>
      </c>
      <c r="K38" s="19">
        <v>43</v>
      </c>
      <c r="L38" s="19">
        <v>28.8</v>
      </c>
      <c r="M38" s="43">
        <v>25.84</v>
      </c>
      <c r="N38" s="44">
        <v>53.4888</v>
      </c>
      <c r="O38" s="44">
        <v>79.3288</v>
      </c>
      <c r="P38" s="43"/>
      <c r="Q38" s="51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86"/>
      <c r="BC38" s="86"/>
      <c r="BD38" s="86"/>
      <c r="BE38" s="86"/>
      <c r="BF38" s="86"/>
      <c r="BG38" s="86"/>
      <c r="BH38" s="86"/>
      <c r="BI38" s="86"/>
      <c r="BJ38" s="86"/>
      <c r="BK38" s="86"/>
      <c r="BL38" s="86"/>
      <c r="BM38" s="86"/>
      <c r="BN38" s="86"/>
      <c r="BO38" s="86"/>
      <c r="BP38" s="86"/>
      <c r="BQ38" s="86"/>
      <c r="BR38" s="86"/>
      <c r="BS38" s="86"/>
      <c r="BT38" s="86"/>
      <c r="BU38" s="86"/>
      <c r="BV38" s="86"/>
      <c r="BW38" s="86"/>
      <c r="BX38" s="86"/>
      <c r="BY38" s="86"/>
      <c r="BZ38" s="86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6"/>
      <c r="CO38" s="86"/>
      <c r="CP38" s="86"/>
      <c r="CQ38" s="86"/>
      <c r="CR38" s="86"/>
      <c r="CS38" s="86"/>
      <c r="CT38" s="86"/>
      <c r="CU38" s="86"/>
      <c r="CV38" s="86"/>
      <c r="CW38" s="86"/>
      <c r="CX38" s="86"/>
      <c r="CY38" s="86"/>
      <c r="CZ38" s="86"/>
      <c r="DA38" s="86"/>
      <c r="DB38" s="86"/>
      <c r="DC38" s="86"/>
      <c r="DD38" s="86"/>
      <c r="DE38" s="86"/>
      <c r="DF38" s="86"/>
      <c r="DG38" s="86"/>
      <c r="DH38" s="86"/>
      <c r="DI38" s="86"/>
      <c r="DJ38" s="86"/>
      <c r="DK38" s="86"/>
      <c r="DL38" s="86"/>
      <c r="DM38" s="86"/>
      <c r="DN38" s="86"/>
      <c r="DO38" s="86"/>
      <c r="DP38" s="86"/>
      <c r="DQ38" s="86"/>
      <c r="DR38" s="86"/>
      <c r="DS38" s="86"/>
      <c r="DT38" s="86"/>
      <c r="DU38" s="86"/>
      <c r="DV38" s="86"/>
      <c r="DW38" s="86"/>
      <c r="DX38" s="86"/>
      <c r="DY38" s="86"/>
      <c r="DZ38" s="86"/>
      <c r="EA38" s="86"/>
      <c r="EB38" s="86"/>
      <c r="EC38" s="86"/>
      <c r="ED38" s="86"/>
      <c r="EE38" s="86"/>
      <c r="EF38" s="86"/>
      <c r="EG38" s="86"/>
      <c r="EH38" s="86"/>
      <c r="EI38" s="86"/>
      <c r="EJ38" s="86"/>
      <c r="EK38" s="86"/>
      <c r="EL38" s="86"/>
      <c r="EM38" s="86"/>
      <c r="EN38" s="86"/>
      <c r="EO38" s="86"/>
      <c r="EP38" s="86"/>
      <c r="EQ38" s="86"/>
      <c r="ER38" s="86"/>
      <c r="ES38" s="86"/>
      <c r="ET38" s="86"/>
      <c r="EU38" s="86"/>
      <c r="EV38" s="86"/>
      <c r="EW38" s="86"/>
      <c r="EX38" s="86"/>
      <c r="EY38" s="86"/>
      <c r="EZ38" s="86"/>
      <c r="FA38" s="86"/>
      <c r="FB38" s="86"/>
      <c r="FC38" s="86"/>
      <c r="FD38" s="86"/>
      <c r="FE38" s="86"/>
      <c r="FF38" s="86"/>
      <c r="FG38" s="86"/>
      <c r="FH38" s="86"/>
      <c r="FI38" s="86"/>
      <c r="FJ38" s="86"/>
      <c r="FK38" s="86"/>
      <c r="FL38" s="86"/>
      <c r="FM38" s="86"/>
      <c r="FN38" s="86"/>
      <c r="FO38" s="86"/>
      <c r="FP38" s="86"/>
      <c r="FQ38" s="86"/>
      <c r="FR38" s="86"/>
      <c r="FS38" s="86"/>
      <c r="FT38" s="86"/>
      <c r="FU38" s="86"/>
      <c r="FV38" s="86"/>
      <c r="FW38" s="86"/>
      <c r="FX38" s="86"/>
      <c r="FY38" s="86"/>
      <c r="FZ38" s="86"/>
      <c r="GA38" s="86"/>
      <c r="GB38" s="86"/>
      <c r="GC38" s="86"/>
      <c r="GD38" s="86"/>
      <c r="GE38" s="86"/>
      <c r="GF38" s="86"/>
      <c r="GG38" s="86"/>
      <c r="GH38" s="86"/>
      <c r="GI38" s="86"/>
      <c r="GJ38" s="86"/>
      <c r="GK38" s="86"/>
      <c r="GL38" s="86"/>
      <c r="GM38" s="86"/>
      <c r="GN38" s="86"/>
      <c r="GO38" s="86"/>
      <c r="GP38" s="86"/>
      <c r="GQ38" s="86"/>
      <c r="GR38" s="86"/>
      <c r="GS38" s="86"/>
      <c r="GT38" s="86"/>
      <c r="GU38" s="86"/>
      <c r="GV38" s="86"/>
      <c r="GW38" s="86"/>
      <c r="GX38" s="86"/>
      <c r="GY38" s="86"/>
      <c r="GZ38" s="86"/>
      <c r="HA38" s="86"/>
      <c r="HB38" s="86"/>
      <c r="HC38" s="86"/>
      <c r="HD38" s="86"/>
      <c r="HE38" s="86"/>
      <c r="HF38" s="86"/>
      <c r="HG38" s="86"/>
      <c r="HH38" s="86"/>
      <c r="HI38" s="86"/>
      <c r="HJ38" s="86"/>
      <c r="HK38" s="86"/>
      <c r="HL38" s="86"/>
      <c r="HM38" s="86"/>
      <c r="HN38" s="86"/>
      <c r="HO38" s="86"/>
      <c r="HP38" s="86"/>
      <c r="HQ38" s="86"/>
      <c r="HR38" s="86"/>
      <c r="HS38" s="86"/>
      <c r="HT38" s="86"/>
      <c r="HU38" s="86"/>
      <c r="HV38" s="86"/>
      <c r="HW38" s="86"/>
      <c r="HX38" s="86"/>
      <c r="HY38" s="86"/>
      <c r="HZ38" s="86"/>
      <c r="IA38" s="86"/>
      <c r="IB38" s="86"/>
      <c r="IC38" s="86"/>
      <c r="ID38" s="86"/>
      <c r="IE38" s="86"/>
      <c r="IF38" s="86"/>
      <c r="IG38" s="86"/>
      <c r="IH38" s="86"/>
      <c r="II38" s="86"/>
      <c r="IJ38" s="86"/>
      <c r="IK38" s="86"/>
      <c r="IL38" s="86"/>
      <c r="IM38" s="86"/>
      <c r="IN38" s="86"/>
      <c r="IO38" s="86"/>
      <c r="IP38" s="86"/>
      <c r="IQ38" s="86"/>
      <c r="IR38" s="86"/>
      <c r="IS38" s="86"/>
      <c r="IT38" s="86"/>
      <c r="IU38" s="86"/>
      <c r="IV38" s="86"/>
      <c r="IW38" s="86"/>
    </row>
    <row r="39" s="5" customFormat="1" spans="1:18">
      <c r="A39" s="72" t="s">
        <v>67</v>
      </c>
      <c r="B39" s="73"/>
      <c r="C39" s="25"/>
      <c r="D39" s="223"/>
      <c r="E39" s="223"/>
      <c r="F39" s="223"/>
      <c r="G39" s="223"/>
      <c r="H39" s="223"/>
      <c r="I39" s="225"/>
      <c r="J39" s="225"/>
      <c r="K39" s="225"/>
      <c r="L39" s="226"/>
      <c r="M39" s="80"/>
      <c r="N39" s="227"/>
      <c r="O39" s="228"/>
      <c r="P39" s="228"/>
      <c r="Q39" s="228"/>
      <c r="R39" s="229"/>
    </row>
    <row r="40" ht="15" customHeight="1" spans="1:257">
      <c r="A40" s="22" t="s">
        <v>946</v>
      </c>
      <c r="B40" s="22">
        <v>6</v>
      </c>
      <c r="C40" s="192" t="s">
        <v>947</v>
      </c>
      <c r="D40" s="192" t="s">
        <v>948</v>
      </c>
      <c r="E40" s="192" t="s">
        <v>949</v>
      </c>
      <c r="F40" s="192" t="s">
        <v>950</v>
      </c>
      <c r="G40" s="192" t="s">
        <v>951</v>
      </c>
      <c r="H40" s="192" t="s">
        <v>952</v>
      </c>
      <c r="I40" s="19">
        <v>135</v>
      </c>
      <c r="J40" s="19">
        <v>104</v>
      </c>
      <c r="K40" s="19">
        <v>31</v>
      </c>
      <c r="L40" s="19">
        <v>28.8</v>
      </c>
      <c r="M40" s="43">
        <v>4</v>
      </c>
      <c r="N40" s="44">
        <v>8.28</v>
      </c>
      <c r="O40" s="44">
        <v>12.28</v>
      </c>
      <c r="P40" s="43"/>
      <c r="Q40" s="51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  <c r="BA40" s="86"/>
      <c r="BB40" s="86"/>
      <c r="BC40" s="86"/>
      <c r="BD40" s="86"/>
      <c r="BE40" s="86"/>
      <c r="BF40" s="86"/>
      <c r="BG40" s="86"/>
      <c r="BH40" s="86"/>
      <c r="BI40" s="86"/>
      <c r="BJ40" s="86"/>
      <c r="BK40" s="86"/>
      <c r="BL40" s="86"/>
      <c r="BM40" s="86"/>
      <c r="BN40" s="86"/>
      <c r="BO40" s="86"/>
      <c r="BP40" s="86"/>
      <c r="BQ40" s="86"/>
      <c r="BR40" s="86"/>
      <c r="BS40" s="86"/>
      <c r="BT40" s="86"/>
      <c r="BU40" s="86"/>
      <c r="BV40" s="86"/>
      <c r="BW40" s="86"/>
      <c r="BX40" s="86"/>
      <c r="BY40" s="86"/>
      <c r="BZ40" s="86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6"/>
      <c r="CO40" s="86"/>
      <c r="CP40" s="86"/>
      <c r="CQ40" s="86"/>
      <c r="CR40" s="86"/>
      <c r="CS40" s="86"/>
      <c r="CT40" s="86"/>
      <c r="CU40" s="86"/>
      <c r="CV40" s="86"/>
      <c r="CW40" s="86"/>
      <c r="CX40" s="86"/>
      <c r="CY40" s="86"/>
      <c r="CZ40" s="86"/>
      <c r="DA40" s="86"/>
      <c r="DB40" s="86"/>
      <c r="DC40" s="86"/>
      <c r="DD40" s="86"/>
      <c r="DE40" s="86"/>
      <c r="DF40" s="86"/>
      <c r="DG40" s="86"/>
      <c r="DH40" s="86"/>
      <c r="DI40" s="86"/>
      <c r="DJ40" s="86"/>
      <c r="DK40" s="86"/>
      <c r="DL40" s="86"/>
      <c r="DM40" s="86"/>
      <c r="DN40" s="86"/>
      <c r="DO40" s="86"/>
      <c r="DP40" s="86"/>
      <c r="DQ40" s="86"/>
      <c r="DR40" s="86"/>
      <c r="DS40" s="86"/>
      <c r="DT40" s="86"/>
      <c r="DU40" s="86"/>
      <c r="DV40" s="86"/>
      <c r="DW40" s="86"/>
      <c r="DX40" s="86"/>
      <c r="DY40" s="86"/>
      <c r="DZ40" s="86"/>
      <c r="EA40" s="86"/>
      <c r="EB40" s="86"/>
      <c r="EC40" s="86"/>
      <c r="ED40" s="86"/>
      <c r="EE40" s="86"/>
      <c r="EF40" s="86"/>
      <c r="EG40" s="86"/>
      <c r="EH40" s="86"/>
      <c r="EI40" s="86"/>
      <c r="EJ40" s="86"/>
      <c r="EK40" s="86"/>
      <c r="EL40" s="86"/>
      <c r="EM40" s="86"/>
      <c r="EN40" s="86"/>
      <c r="EO40" s="86"/>
      <c r="EP40" s="86"/>
      <c r="EQ40" s="86"/>
      <c r="ER40" s="86"/>
      <c r="ES40" s="86"/>
      <c r="ET40" s="86"/>
      <c r="EU40" s="86"/>
      <c r="EV40" s="86"/>
      <c r="EW40" s="86"/>
      <c r="EX40" s="86"/>
      <c r="EY40" s="86"/>
      <c r="EZ40" s="86"/>
      <c r="FA40" s="86"/>
      <c r="FB40" s="86"/>
      <c r="FC40" s="86"/>
      <c r="FD40" s="86"/>
      <c r="FE40" s="86"/>
      <c r="FF40" s="86"/>
      <c r="FG40" s="86"/>
      <c r="FH40" s="86"/>
      <c r="FI40" s="86"/>
      <c r="FJ40" s="86"/>
      <c r="FK40" s="86"/>
      <c r="FL40" s="86"/>
      <c r="FM40" s="86"/>
      <c r="FN40" s="86"/>
      <c r="FO40" s="86"/>
      <c r="FP40" s="86"/>
      <c r="FQ40" s="86"/>
      <c r="FR40" s="86"/>
      <c r="FS40" s="86"/>
      <c r="FT40" s="86"/>
      <c r="FU40" s="86"/>
      <c r="FV40" s="86"/>
      <c r="FW40" s="86"/>
      <c r="FX40" s="86"/>
      <c r="FY40" s="86"/>
      <c r="FZ40" s="86"/>
      <c r="GA40" s="86"/>
      <c r="GB40" s="86"/>
      <c r="GC40" s="86"/>
      <c r="GD40" s="86"/>
      <c r="GE40" s="86"/>
      <c r="GF40" s="86"/>
      <c r="GG40" s="86"/>
      <c r="GH40" s="86"/>
      <c r="GI40" s="86"/>
      <c r="GJ40" s="86"/>
      <c r="GK40" s="86"/>
      <c r="GL40" s="86"/>
      <c r="GM40" s="86"/>
      <c r="GN40" s="86"/>
      <c r="GO40" s="86"/>
      <c r="GP40" s="86"/>
      <c r="GQ40" s="86"/>
      <c r="GR40" s="86"/>
      <c r="GS40" s="86"/>
      <c r="GT40" s="86"/>
      <c r="GU40" s="86"/>
      <c r="GV40" s="86"/>
      <c r="GW40" s="86"/>
      <c r="GX40" s="86"/>
      <c r="GY40" s="86"/>
      <c r="GZ40" s="86"/>
      <c r="HA40" s="86"/>
      <c r="HB40" s="86"/>
      <c r="HC40" s="86"/>
      <c r="HD40" s="86"/>
      <c r="HE40" s="86"/>
      <c r="HF40" s="86"/>
      <c r="HG40" s="86"/>
      <c r="HH40" s="86"/>
      <c r="HI40" s="86"/>
      <c r="HJ40" s="86"/>
      <c r="HK40" s="86"/>
      <c r="HL40" s="86"/>
      <c r="HM40" s="86"/>
      <c r="HN40" s="86"/>
      <c r="HO40" s="86"/>
      <c r="HP40" s="86"/>
      <c r="HQ40" s="86"/>
      <c r="HR40" s="86"/>
      <c r="HS40" s="86"/>
      <c r="HT40" s="86"/>
      <c r="HU40" s="86"/>
      <c r="HV40" s="86"/>
      <c r="HW40" s="86"/>
      <c r="HX40" s="86"/>
      <c r="HY40" s="86"/>
      <c r="HZ40" s="86"/>
      <c r="IA40" s="86"/>
      <c r="IB40" s="86"/>
      <c r="IC40" s="86"/>
      <c r="ID40" s="86"/>
      <c r="IE40" s="86"/>
      <c r="IF40" s="86"/>
      <c r="IG40" s="86"/>
      <c r="IH40" s="86"/>
      <c r="II40" s="86"/>
      <c r="IJ40" s="86"/>
      <c r="IK40" s="86"/>
      <c r="IL40" s="86"/>
      <c r="IM40" s="86"/>
      <c r="IN40" s="86"/>
      <c r="IO40" s="86"/>
      <c r="IP40" s="86"/>
      <c r="IQ40" s="86"/>
      <c r="IR40" s="86"/>
      <c r="IS40" s="86"/>
      <c r="IT40" s="86"/>
      <c r="IU40" s="86"/>
      <c r="IV40" s="86"/>
      <c r="IW40" s="86"/>
    </row>
    <row r="41" ht="15" customHeight="1" spans="1:257">
      <c r="A41" s="22" t="s">
        <v>953</v>
      </c>
      <c r="B41" s="22">
        <v>6</v>
      </c>
      <c r="C41" s="192" t="s">
        <v>954</v>
      </c>
      <c r="D41" s="192" t="s">
        <v>955</v>
      </c>
      <c r="E41" s="192" t="s">
        <v>956</v>
      </c>
      <c r="F41" s="192" t="s">
        <v>957</v>
      </c>
      <c r="G41" s="192" t="s">
        <v>958</v>
      </c>
      <c r="H41" s="192" t="s">
        <v>959</v>
      </c>
      <c r="I41" s="19">
        <v>763</v>
      </c>
      <c r="J41" s="19">
        <v>721</v>
      </c>
      <c r="K41" s="19">
        <v>42</v>
      </c>
      <c r="L41" s="19">
        <v>28.8</v>
      </c>
      <c r="M41" s="43">
        <v>24.02</v>
      </c>
      <c r="N41" s="44">
        <v>49.7214</v>
      </c>
      <c r="O41" s="44">
        <v>73.7414</v>
      </c>
      <c r="P41" s="43"/>
      <c r="Q41" s="51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86"/>
      <c r="BR41" s="86"/>
      <c r="BS41" s="86"/>
      <c r="BT41" s="86"/>
      <c r="BU41" s="86"/>
      <c r="BV41" s="86"/>
      <c r="BW41" s="86"/>
      <c r="BX41" s="86"/>
      <c r="BY41" s="86"/>
      <c r="BZ41" s="86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6"/>
      <c r="CO41" s="86"/>
      <c r="CP41" s="86"/>
      <c r="CQ41" s="86"/>
      <c r="CR41" s="86"/>
      <c r="CS41" s="86"/>
      <c r="CT41" s="86"/>
      <c r="CU41" s="86"/>
      <c r="CV41" s="86"/>
      <c r="CW41" s="86"/>
      <c r="CX41" s="86"/>
      <c r="CY41" s="86"/>
      <c r="CZ41" s="86"/>
      <c r="DA41" s="86"/>
      <c r="DB41" s="86"/>
      <c r="DC41" s="86"/>
      <c r="DD41" s="86"/>
      <c r="DE41" s="86"/>
      <c r="DF41" s="86"/>
      <c r="DG41" s="86"/>
      <c r="DH41" s="86"/>
      <c r="DI41" s="86"/>
      <c r="DJ41" s="86"/>
      <c r="DK41" s="86"/>
      <c r="DL41" s="86"/>
      <c r="DM41" s="86"/>
      <c r="DN41" s="86"/>
      <c r="DO41" s="86"/>
      <c r="DP41" s="86"/>
      <c r="DQ41" s="86"/>
      <c r="DR41" s="86"/>
      <c r="DS41" s="86"/>
      <c r="DT41" s="86"/>
      <c r="DU41" s="86"/>
      <c r="DV41" s="86"/>
      <c r="DW41" s="86"/>
      <c r="DX41" s="86"/>
      <c r="DY41" s="86"/>
      <c r="DZ41" s="86"/>
      <c r="EA41" s="86"/>
      <c r="EB41" s="86"/>
      <c r="EC41" s="86"/>
      <c r="ED41" s="86"/>
      <c r="EE41" s="86"/>
      <c r="EF41" s="86"/>
      <c r="EG41" s="86"/>
      <c r="EH41" s="86"/>
      <c r="EI41" s="86"/>
      <c r="EJ41" s="86"/>
      <c r="EK41" s="86"/>
      <c r="EL41" s="86"/>
      <c r="EM41" s="86"/>
      <c r="EN41" s="86"/>
      <c r="EO41" s="86"/>
      <c r="EP41" s="86"/>
      <c r="EQ41" s="86"/>
      <c r="ER41" s="86"/>
      <c r="ES41" s="86"/>
      <c r="ET41" s="86"/>
      <c r="EU41" s="86"/>
      <c r="EV41" s="86"/>
      <c r="EW41" s="86"/>
      <c r="EX41" s="86"/>
      <c r="EY41" s="86"/>
      <c r="EZ41" s="86"/>
      <c r="FA41" s="86"/>
      <c r="FB41" s="86"/>
      <c r="FC41" s="86"/>
      <c r="FD41" s="86"/>
      <c r="FE41" s="86"/>
      <c r="FF41" s="86"/>
      <c r="FG41" s="86"/>
      <c r="FH41" s="86"/>
      <c r="FI41" s="86"/>
      <c r="FJ41" s="86"/>
      <c r="FK41" s="86"/>
      <c r="FL41" s="86"/>
      <c r="FM41" s="86"/>
      <c r="FN41" s="86"/>
      <c r="FO41" s="86"/>
      <c r="FP41" s="86"/>
      <c r="FQ41" s="86"/>
      <c r="FR41" s="86"/>
      <c r="FS41" s="86"/>
      <c r="FT41" s="86"/>
      <c r="FU41" s="86"/>
      <c r="FV41" s="86"/>
      <c r="FW41" s="86"/>
      <c r="FX41" s="86"/>
      <c r="FY41" s="86"/>
      <c r="FZ41" s="86"/>
      <c r="GA41" s="86"/>
      <c r="GB41" s="86"/>
      <c r="GC41" s="86"/>
      <c r="GD41" s="86"/>
      <c r="GE41" s="86"/>
      <c r="GF41" s="86"/>
      <c r="GG41" s="86"/>
      <c r="GH41" s="86"/>
      <c r="GI41" s="86"/>
      <c r="GJ41" s="86"/>
      <c r="GK41" s="86"/>
      <c r="GL41" s="86"/>
      <c r="GM41" s="86"/>
      <c r="GN41" s="86"/>
      <c r="GO41" s="86"/>
      <c r="GP41" s="86"/>
      <c r="GQ41" s="86"/>
      <c r="GR41" s="86"/>
      <c r="GS41" s="86"/>
      <c r="GT41" s="86"/>
      <c r="GU41" s="86"/>
      <c r="GV41" s="86"/>
      <c r="GW41" s="86"/>
      <c r="GX41" s="86"/>
      <c r="GY41" s="86"/>
      <c r="GZ41" s="86"/>
      <c r="HA41" s="86"/>
      <c r="HB41" s="86"/>
      <c r="HC41" s="86"/>
      <c r="HD41" s="86"/>
      <c r="HE41" s="86"/>
      <c r="HF41" s="86"/>
      <c r="HG41" s="86"/>
      <c r="HH41" s="86"/>
      <c r="HI41" s="86"/>
      <c r="HJ41" s="86"/>
      <c r="HK41" s="86"/>
      <c r="HL41" s="86"/>
      <c r="HM41" s="86"/>
      <c r="HN41" s="86"/>
      <c r="HO41" s="86"/>
      <c r="HP41" s="86"/>
      <c r="HQ41" s="86"/>
      <c r="HR41" s="86"/>
      <c r="HS41" s="86"/>
      <c r="HT41" s="86"/>
      <c r="HU41" s="86"/>
      <c r="HV41" s="86"/>
      <c r="HW41" s="86"/>
      <c r="HX41" s="86"/>
      <c r="HY41" s="86"/>
      <c r="HZ41" s="86"/>
      <c r="IA41" s="86"/>
      <c r="IB41" s="86"/>
      <c r="IC41" s="86"/>
      <c r="ID41" s="86"/>
      <c r="IE41" s="86"/>
      <c r="IF41" s="86"/>
      <c r="IG41" s="86"/>
      <c r="IH41" s="86"/>
      <c r="II41" s="86"/>
      <c r="IJ41" s="86"/>
      <c r="IK41" s="86"/>
      <c r="IL41" s="86"/>
      <c r="IM41" s="86"/>
      <c r="IN41" s="86"/>
      <c r="IO41" s="86"/>
      <c r="IP41" s="86"/>
      <c r="IQ41" s="86"/>
      <c r="IR41" s="86"/>
      <c r="IS41" s="86"/>
      <c r="IT41" s="86"/>
      <c r="IU41" s="86"/>
      <c r="IV41" s="86"/>
      <c r="IW41" s="86"/>
    </row>
    <row r="42" ht="15" customHeight="1" spans="1:257">
      <c r="A42" s="22" t="s">
        <v>960</v>
      </c>
      <c r="B42" s="22">
        <v>6</v>
      </c>
      <c r="C42" s="192" t="s">
        <v>961</v>
      </c>
      <c r="D42" s="192" t="s">
        <v>962</v>
      </c>
      <c r="E42" s="192" t="s">
        <v>963</v>
      </c>
      <c r="F42" s="192" t="s">
        <v>964</v>
      </c>
      <c r="G42" s="192" t="s">
        <v>965</v>
      </c>
      <c r="H42" s="192" t="s">
        <v>966</v>
      </c>
      <c r="I42" s="19">
        <v>1024</v>
      </c>
      <c r="J42" s="19">
        <v>975</v>
      </c>
      <c r="K42" s="19">
        <v>49</v>
      </c>
      <c r="L42" s="19">
        <v>28.8</v>
      </c>
      <c r="M42" s="43">
        <v>36.76</v>
      </c>
      <c r="N42" s="44">
        <v>76.0932</v>
      </c>
      <c r="O42" s="44">
        <v>112.8532</v>
      </c>
      <c r="P42" s="43"/>
      <c r="Q42" s="51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86"/>
      <c r="BR42" s="86"/>
      <c r="BS42" s="86"/>
      <c r="BT42" s="86"/>
      <c r="BU42" s="86"/>
      <c r="BV42" s="86"/>
      <c r="BW42" s="86"/>
      <c r="BX42" s="86"/>
      <c r="BY42" s="86"/>
      <c r="BZ42" s="86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6"/>
      <c r="CO42" s="86"/>
      <c r="CP42" s="86"/>
      <c r="CQ42" s="86"/>
      <c r="CR42" s="86"/>
      <c r="CS42" s="86"/>
      <c r="CT42" s="86"/>
      <c r="CU42" s="86"/>
      <c r="CV42" s="86"/>
      <c r="CW42" s="86"/>
      <c r="CX42" s="86"/>
      <c r="CY42" s="86"/>
      <c r="CZ42" s="86"/>
      <c r="DA42" s="86"/>
      <c r="DB42" s="86"/>
      <c r="DC42" s="86"/>
      <c r="DD42" s="86"/>
      <c r="DE42" s="86"/>
      <c r="DF42" s="86"/>
      <c r="DG42" s="86"/>
      <c r="DH42" s="86"/>
      <c r="DI42" s="86"/>
      <c r="DJ42" s="86"/>
      <c r="DK42" s="86"/>
      <c r="DL42" s="86"/>
      <c r="DM42" s="86"/>
      <c r="DN42" s="86"/>
      <c r="DO42" s="86"/>
      <c r="DP42" s="86"/>
      <c r="DQ42" s="86"/>
      <c r="DR42" s="86"/>
      <c r="DS42" s="86"/>
      <c r="DT42" s="86"/>
      <c r="DU42" s="86"/>
      <c r="DV42" s="86"/>
      <c r="DW42" s="86"/>
      <c r="DX42" s="86"/>
      <c r="DY42" s="86"/>
      <c r="DZ42" s="86"/>
      <c r="EA42" s="86"/>
      <c r="EB42" s="86"/>
      <c r="EC42" s="86"/>
      <c r="ED42" s="86"/>
      <c r="EE42" s="86"/>
      <c r="EF42" s="86"/>
      <c r="EG42" s="86"/>
      <c r="EH42" s="86"/>
      <c r="EI42" s="86"/>
      <c r="EJ42" s="86"/>
      <c r="EK42" s="86"/>
      <c r="EL42" s="86"/>
      <c r="EM42" s="86"/>
      <c r="EN42" s="86"/>
      <c r="EO42" s="86"/>
      <c r="EP42" s="86"/>
      <c r="EQ42" s="86"/>
      <c r="ER42" s="86"/>
      <c r="ES42" s="86"/>
      <c r="ET42" s="86"/>
      <c r="EU42" s="86"/>
      <c r="EV42" s="86"/>
      <c r="EW42" s="86"/>
      <c r="EX42" s="86"/>
      <c r="EY42" s="86"/>
      <c r="EZ42" s="86"/>
      <c r="FA42" s="86"/>
      <c r="FB42" s="86"/>
      <c r="FC42" s="86"/>
      <c r="FD42" s="86"/>
      <c r="FE42" s="86"/>
      <c r="FF42" s="86"/>
      <c r="FG42" s="86"/>
      <c r="FH42" s="86"/>
      <c r="FI42" s="86"/>
      <c r="FJ42" s="86"/>
      <c r="FK42" s="86"/>
      <c r="FL42" s="86"/>
      <c r="FM42" s="86"/>
      <c r="FN42" s="86"/>
      <c r="FO42" s="86"/>
      <c r="FP42" s="86"/>
      <c r="FQ42" s="86"/>
      <c r="FR42" s="86"/>
      <c r="FS42" s="86"/>
      <c r="FT42" s="86"/>
      <c r="FU42" s="86"/>
      <c r="FV42" s="86"/>
      <c r="FW42" s="86"/>
      <c r="FX42" s="86"/>
      <c r="FY42" s="86"/>
      <c r="FZ42" s="86"/>
      <c r="GA42" s="86"/>
      <c r="GB42" s="86"/>
      <c r="GC42" s="86"/>
      <c r="GD42" s="86"/>
      <c r="GE42" s="86"/>
      <c r="GF42" s="86"/>
      <c r="GG42" s="86"/>
      <c r="GH42" s="86"/>
      <c r="GI42" s="86"/>
      <c r="GJ42" s="86"/>
      <c r="GK42" s="86"/>
      <c r="GL42" s="86"/>
      <c r="GM42" s="86"/>
      <c r="GN42" s="86"/>
      <c r="GO42" s="86"/>
      <c r="GP42" s="86"/>
      <c r="GQ42" s="86"/>
      <c r="GR42" s="86"/>
      <c r="GS42" s="86"/>
      <c r="GT42" s="86"/>
      <c r="GU42" s="86"/>
      <c r="GV42" s="86"/>
      <c r="GW42" s="86"/>
      <c r="GX42" s="86"/>
      <c r="GY42" s="86"/>
      <c r="GZ42" s="86"/>
      <c r="HA42" s="86"/>
      <c r="HB42" s="86"/>
      <c r="HC42" s="86"/>
      <c r="HD42" s="86"/>
      <c r="HE42" s="86"/>
      <c r="HF42" s="86"/>
      <c r="HG42" s="86"/>
      <c r="HH42" s="86"/>
      <c r="HI42" s="86"/>
      <c r="HJ42" s="86"/>
      <c r="HK42" s="86"/>
      <c r="HL42" s="86"/>
      <c r="HM42" s="86"/>
      <c r="HN42" s="86"/>
      <c r="HO42" s="86"/>
      <c r="HP42" s="86"/>
      <c r="HQ42" s="86"/>
      <c r="HR42" s="86"/>
      <c r="HS42" s="86"/>
      <c r="HT42" s="86"/>
      <c r="HU42" s="86"/>
      <c r="HV42" s="86"/>
      <c r="HW42" s="86"/>
      <c r="HX42" s="86"/>
      <c r="HY42" s="86"/>
      <c r="HZ42" s="86"/>
      <c r="IA42" s="86"/>
      <c r="IB42" s="86"/>
      <c r="IC42" s="86"/>
      <c r="ID42" s="86"/>
      <c r="IE42" s="86"/>
      <c r="IF42" s="86"/>
      <c r="IG42" s="86"/>
      <c r="IH42" s="86"/>
      <c r="II42" s="86"/>
      <c r="IJ42" s="86"/>
      <c r="IK42" s="86"/>
      <c r="IL42" s="86"/>
      <c r="IM42" s="86"/>
      <c r="IN42" s="86"/>
      <c r="IO42" s="86"/>
      <c r="IP42" s="86"/>
      <c r="IQ42" s="86"/>
      <c r="IR42" s="86"/>
      <c r="IS42" s="86"/>
      <c r="IT42" s="86"/>
      <c r="IU42" s="86"/>
      <c r="IV42" s="86"/>
      <c r="IW42" s="86"/>
    </row>
    <row r="43" ht="15" customHeight="1" spans="1:257">
      <c r="A43" s="22" t="s">
        <v>967</v>
      </c>
      <c r="B43" s="22">
        <v>6</v>
      </c>
      <c r="C43" s="192" t="s">
        <v>968</v>
      </c>
      <c r="D43" s="192" t="s">
        <v>969</v>
      </c>
      <c r="E43" s="192" t="s">
        <v>970</v>
      </c>
      <c r="F43" s="192" t="s">
        <v>971</v>
      </c>
      <c r="G43" s="192" t="s">
        <v>972</v>
      </c>
      <c r="H43" s="192" t="s">
        <v>973</v>
      </c>
      <c r="I43" s="19">
        <v>883</v>
      </c>
      <c r="J43" s="19">
        <v>839</v>
      </c>
      <c r="K43" s="19">
        <v>44</v>
      </c>
      <c r="L43" s="19">
        <v>28.8</v>
      </c>
      <c r="M43" s="43">
        <v>27.66</v>
      </c>
      <c r="N43" s="44">
        <v>57.2562</v>
      </c>
      <c r="O43" s="44">
        <v>84.9162</v>
      </c>
      <c r="P43" s="43"/>
      <c r="Q43" s="51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86"/>
      <c r="BR43" s="86"/>
      <c r="BS43" s="86"/>
      <c r="BT43" s="86"/>
      <c r="BU43" s="86"/>
      <c r="BV43" s="86"/>
      <c r="BW43" s="86"/>
      <c r="BX43" s="86"/>
      <c r="BY43" s="86"/>
      <c r="BZ43" s="86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6"/>
      <c r="CO43" s="86"/>
      <c r="CP43" s="86"/>
      <c r="CQ43" s="86"/>
      <c r="CR43" s="86"/>
      <c r="CS43" s="86"/>
      <c r="CT43" s="86"/>
      <c r="CU43" s="86"/>
      <c r="CV43" s="86"/>
      <c r="CW43" s="86"/>
      <c r="CX43" s="86"/>
      <c r="CY43" s="86"/>
      <c r="CZ43" s="86"/>
      <c r="DA43" s="86"/>
      <c r="DB43" s="86"/>
      <c r="DC43" s="86"/>
      <c r="DD43" s="86"/>
      <c r="DE43" s="86"/>
      <c r="DF43" s="86"/>
      <c r="DG43" s="86"/>
      <c r="DH43" s="86"/>
      <c r="DI43" s="86"/>
      <c r="DJ43" s="86"/>
      <c r="DK43" s="86"/>
      <c r="DL43" s="86"/>
      <c r="DM43" s="86"/>
      <c r="DN43" s="86"/>
      <c r="DO43" s="86"/>
      <c r="DP43" s="86"/>
      <c r="DQ43" s="86"/>
      <c r="DR43" s="86"/>
      <c r="DS43" s="86"/>
      <c r="DT43" s="86"/>
      <c r="DU43" s="86"/>
      <c r="DV43" s="86"/>
      <c r="DW43" s="86"/>
      <c r="DX43" s="86"/>
      <c r="DY43" s="86"/>
      <c r="DZ43" s="86"/>
      <c r="EA43" s="86"/>
      <c r="EB43" s="86"/>
      <c r="EC43" s="86"/>
      <c r="ED43" s="86"/>
      <c r="EE43" s="86"/>
      <c r="EF43" s="86"/>
      <c r="EG43" s="86"/>
      <c r="EH43" s="86"/>
      <c r="EI43" s="86"/>
      <c r="EJ43" s="86"/>
      <c r="EK43" s="86"/>
      <c r="EL43" s="86"/>
      <c r="EM43" s="86"/>
      <c r="EN43" s="86"/>
      <c r="EO43" s="86"/>
      <c r="EP43" s="86"/>
      <c r="EQ43" s="86"/>
      <c r="ER43" s="86"/>
      <c r="ES43" s="86"/>
      <c r="ET43" s="86"/>
      <c r="EU43" s="86"/>
      <c r="EV43" s="86"/>
      <c r="EW43" s="86"/>
      <c r="EX43" s="86"/>
      <c r="EY43" s="86"/>
      <c r="EZ43" s="86"/>
      <c r="FA43" s="86"/>
      <c r="FB43" s="86"/>
      <c r="FC43" s="86"/>
      <c r="FD43" s="86"/>
      <c r="FE43" s="86"/>
      <c r="FF43" s="86"/>
      <c r="FG43" s="86"/>
      <c r="FH43" s="86"/>
      <c r="FI43" s="86"/>
      <c r="FJ43" s="86"/>
      <c r="FK43" s="86"/>
      <c r="FL43" s="86"/>
      <c r="FM43" s="86"/>
      <c r="FN43" s="86"/>
      <c r="FO43" s="86"/>
      <c r="FP43" s="86"/>
      <c r="FQ43" s="86"/>
      <c r="FR43" s="86"/>
      <c r="FS43" s="86"/>
      <c r="FT43" s="86"/>
      <c r="FU43" s="86"/>
      <c r="FV43" s="86"/>
      <c r="FW43" s="86"/>
      <c r="FX43" s="86"/>
      <c r="FY43" s="86"/>
      <c r="FZ43" s="86"/>
      <c r="GA43" s="86"/>
      <c r="GB43" s="86"/>
      <c r="GC43" s="86"/>
      <c r="GD43" s="86"/>
      <c r="GE43" s="86"/>
      <c r="GF43" s="86"/>
      <c r="GG43" s="86"/>
      <c r="GH43" s="86"/>
      <c r="GI43" s="86"/>
      <c r="GJ43" s="86"/>
      <c r="GK43" s="86"/>
      <c r="GL43" s="86"/>
      <c r="GM43" s="86"/>
      <c r="GN43" s="86"/>
      <c r="GO43" s="86"/>
      <c r="GP43" s="86"/>
      <c r="GQ43" s="86"/>
      <c r="GR43" s="86"/>
      <c r="GS43" s="86"/>
      <c r="GT43" s="86"/>
      <c r="GU43" s="86"/>
      <c r="GV43" s="86"/>
      <c r="GW43" s="86"/>
      <c r="GX43" s="86"/>
      <c r="GY43" s="86"/>
      <c r="GZ43" s="86"/>
      <c r="HA43" s="86"/>
      <c r="HB43" s="86"/>
      <c r="HC43" s="86"/>
      <c r="HD43" s="86"/>
      <c r="HE43" s="86"/>
      <c r="HF43" s="86"/>
      <c r="HG43" s="86"/>
      <c r="HH43" s="86"/>
      <c r="HI43" s="86"/>
      <c r="HJ43" s="86"/>
      <c r="HK43" s="86"/>
      <c r="HL43" s="86"/>
      <c r="HM43" s="86"/>
      <c r="HN43" s="86"/>
      <c r="HO43" s="86"/>
      <c r="HP43" s="86"/>
      <c r="HQ43" s="86"/>
      <c r="HR43" s="86"/>
      <c r="HS43" s="86"/>
      <c r="HT43" s="86"/>
      <c r="HU43" s="86"/>
      <c r="HV43" s="86"/>
      <c r="HW43" s="86"/>
      <c r="HX43" s="86"/>
      <c r="HY43" s="86"/>
      <c r="HZ43" s="86"/>
      <c r="IA43" s="86"/>
      <c r="IB43" s="86"/>
      <c r="IC43" s="86"/>
      <c r="ID43" s="86"/>
      <c r="IE43" s="86"/>
      <c r="IF43" s="86"/>
      <c r="IG43" s="86"/>
      <c r="IH43" s="86"/>
      <c r="II43" s="86"/>
      <c r="IJ43" s="86"/>
      <c r="IK43" s="86"/>
      <c r="IL43" s="86"/>
      <c r="IM43" s="86"/>
      <c r="IN43" s="86"/>
      <c r="IO43" s="86"/>
      <c r="IP43" s="86"/>
      <c r="IQ43" s="86"/>
      <c r="IR43" s="86"/>
      <c r="IS43" s="86"/>
      <c r="IT43" s="86"/>
      <c r="IU43" s="86"/>
      <c r="IV43" s="86"/>
      <c r="IW43" s="86"/>
    </row>
    <row r="44" ht="15" customHeight="1" spans="1:257">
      <c r="A44" s="22" t="s">
        <v>974</v>
      </c>
      <c r="B44" s="22">
        <v>6</v>
      </c>
      <c r="C44" s="192" t="s">
        <v>975</v>
      </c>
      <c r="D44" s="192" t="s">
        <v>976</v>
      </c>
      <c r="E44" s="192" t="s">
        <v>977</v>
      </c>
      <c r="F44" s="192" t="s">
        <v>978</v>
      </c>
      <c r="G44" s="192" t="s">
        <v>979</v>
      </c>
      <c r="H44" s="192" t="s">
        <v>980</v>
      </c>
      <c r="I44" s="19">
        <v>1155</v>
      </c>
      <c r="J44" s="19">
        <v>1109</v>
      </c>
      <c r="K44" s="19">
        <v>46</v>
      </c>
      <c r="L44" s="19">
        <v>28.8</v>
      </c>
      <c r="M44" s="43">
        <v>31.3</v>
      </c>
      <c r="N44" s="44">
        <v>64.791</v>
      </c>
      <c r="O44" s="44">
        <v>96.091</v>
      </c>
      <c r="P44" s="43"/>
      <c r="Q44" s="51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6"/>
      <c r="BX44" s="86"/>
      <c r="BY44" s="86"/>
      <c r="BZ44" s="86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6"/>
      <c r="CO44" s="86"/>
      <c r="CP44" s="86"/>
      <c r="CQ44" s="86"/>
      <c r="CR44" s="86"/>
      <c r="CS44" s="86"/>
      <c r="CT44" s="86"/>
      <c r="CU44" s="86"/>
      <c r="CV44" s="86"/>
      <c r="CW44" s="86"/>
      <c r="CX44" s="86"/>
      <c r="CY44" s="86"/>
      <c r="CZ44" s="86"/>
      <c r="DA44" s="86"/>
      <c r="DB44" s="86"/>
      <c r="DC44" s="86"/>
      <c r="DD44" s="86"/>
      <c r="DE44" s="86"/>
      <c r="DF44" s="86"/>
      <c r="DG44" s="86"/>
      <c r="DH44" s="86"/>
      <c r="DI44" s="86"/>
      <c r="DJ44" s="86"/>
      <c r="DK44" s="86"/>
      <c r="DL44" s="86"/>
      <c r="DM44" s="86"/>
      <c r="DN44" s="86"/>
      <c r="DO44" s="86"/>
      <c r="DP44" s="86"/>
      <c r="DQ44" s="86"/>
      <c r="DR44" s="86"/>
      <c r="DS44" s="86"/>
      <c r="DT44" s="86"/>
      <c r="DU44" s="86"/>
      <c r="DV44" s="86"/>
      <c r="DW44" s="86"/>
      <c r="DX44" s="86"/>
      <c r="DY44" s="86"/>
      <c r="DZ44" s="86"/>
      <c r="EA44" s="86"/>
      <c r="EB44" s="86"/>
      <c r="EC44" s="86"/>
      <c r="ED44" s="86"/>
      <c r="EE44" s="86"/>
      <c r="EF44" s="86"/>
      <c r="EG44" s="86"/>
      <c r="EH44" s="86"/>
      <c r="EI44" s="86"/>
      <c r="EJ44" s="86"/>
      <c r="EK44" s="86"/>
      <c r="EL44" s="86"/>
      <c r="EM44" s="86"/>
      <c r="EN44" s="86"/>
      <c r="EO44" s="86"/>
      <c r="EP44" s="86"/>
      <c r="EQ44" s="86"/>
      <c r="ER44" s="86"/>
      <c r="ES44" s="86"/>
      <c r="ET44" s="86"/>
      <c r="EU44" s="86"/>
      <c r="EV44" s="86"/>
      <c r="EW44" s="86"/>
      <c r="EX44" s="86"/>
      <c r="EY44" s="86"/>
      <c r="EZ44" s="86"/>
      <c r="FA44" s="86"/>
      <c r="FB44" s="86"/>
      <c r="FC44" s="86"/>
      <c r="FD44" s="86"/>
      <c r="FE44" s="86"/>
      <c r="FF44" s="86"/>
      <c r="FG44" s="86"/>
      <c r="FH44" s="86"/>
      <c r="FI44" s="86"/>
      <c r="FJ44" s="86"/>
      <c r="FK44" s="86"/>
      <c r="FL44" s="86"/>
      <c r="FM44" s="86"/>
      <c r="FN44" s="86"/>
      <c r="FO44" s="86"/>
      <c r="FP44" s="86"/>
      <c r="FQ44" s="86"/>
      <c r="FR44" s="86"/>
      <c r="FS44" s="86"/>
      <c r="FT44" s="86"/>
      <c r="FU44" s="86"/>
      <c r="FV44" s="86"/>
      <c r="FW44" s="86"/>
      <c r="FX44" s="86"/>
      <c r="FY44" s="86"/>
      <c r="FZ44" s="86"/>
      <c r="GA44" s="86"/>
      <c r="GB44" s="86"/>
      <c r="GC44" s="86"/>
      <c r="GD44" s="86"/>
      <c r="GE44" s="86"/>
      <c r="GF44" s="86"/>
      <c r="GG44" s="86"/>
      <c r="GH44" s="86"/>
      <c r="GI44" s="86"/>
      <c r="GJ44" s="86"/>
      <c r="GK44" s="86"/>
      <c r="GL44" s="86"/>
      <c r="GM44" s="86"/>
      <c r="GN44" s="86"/>
      <c r="GO44" s="86"/>
      <c r="GP44" s="86"/>
      <c r="GQ44" s="86"/>
      <c r="GR44" s="86"/>
      <c r="GS44" s="86"/>
      <c r="GT44" s="86"/>
      <c r="GU44" s="86"/>
      <c r="GV44" s="86"/>
      <c r="GW44" s="86"/>
      <c r="GX44" s="86"/>
      <c r="GY44" s="86"/>
      <c r="GZ44" s="86"/>
      <c r="HA44" s="86"/>
      <c r="HB44" s="86"/>
      <c r="HC44" s="86"/>
      <c r="HD44" s="86"/>
      <c r="HE44" s="86"/>
      <c r="HF44" s="86"/>
      <c r="HG44" s="86"/>
      <c r="HH44" s="86"/>
      <c r="HI44" s="86"/>
      <c r="HJ44" s="86"/>
      <c r="HK44" s="86"/>
      <c r="HL44" s="86"/>
      <c r="HM44" s="86"/>
      <c r="HN44" s="86"/>
      <c r="HO44" s="86"/>
      <c r="HP44" s="86"/>
      <c r="HQ44" s="86"/>
      <c r="HR44" s="86"/>
      <c r="HS44" s="86"/>
      <c r="HT44" s="86"/>
      <c r="HU44" s="86"/>
      <c r="HV44" s="86"/>
      <c r="HW44" s="86"/>
      <c r="HX44" s="86"/>
      <c r="HY44" s="86"/>
      <c r="HZ44" s="86"/>
      <c r="IA44" s="86"/>
      <c r="IB44" s="86"/>
      <c r="IC44" s="86"/>
      <c r="ID44" s="86"/>
      <c r="IE44" s="86"/>
      <c r="IF44" s="86"/>
      <c r="IG44" s="86"/>
      <c r="IH44" s="86"/>
      <c r="II44" s="86"/>
      <c r="IJ44" s="86"/>
      <c r="IK44" s="86"/>
      <c r="IL44" s="86"/>
      <c r="IM44" s="86"/>
      <c r="IN44" s="86"/>
      <c r="IO44" s="86"/>
      <c r="IP44" s="86"/>
      <c r="IQ44" s="86"/>
      <c r="IR44" s="86"/>
      <c r="IS44" s="86"/>
      <c r="IT44" s="86"/>
      <c r="IU44" s="86"/>
      <c r="IV44" s="86"/>
      <c r="IW44" s="86"/>
    </row>
    <row r="45" ht="15" customHeight="1" spans="1:257">
      <c r="A45" s="22" t="s">
        <v>981</v>
      </c>
      <c r="B45" s="22">
        <v>6</v>
      </c>
      <c r="C45" s="192" t="s">
        <v>570</v>
      </c>
      <c r="D45" s="192" t="s">
        <v>982</v>
      </c>
      <c r="E45" s="192" t="s">
        <v>983</v>
      </c>
      <c r="F45" s="192" t="s">
        <v>984</v>
      </c>
      <c r="G45" s="192" t="s">
        <v>985</v>
      </c>
      <c r="H45" s="192" t="s">
        <v>986</v>
      </c>
      <c r="I45" s="19">
        <v>1070</v>
      </c>
      <c r="J45" s="19">
        <v>1030</v>
      </c>
      <c r="K45" s="19">
        <v>40</v>
      </c>
      <c r="L45" s="19">
        <v>28.8</v>
      </c>
      <c r="M45" s="43">
        <v>20.38</v>
      </c>
      <c r="N45" s="44">
        <v>42.1866</v>
      </c>
      <c r="O45" s="44">
        <v>62.5666</v>
      </c>
      <c r="P45" s="43"/>
      <c r="Q45" s="51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6"/>
      <c r="BX45" s="86"/>
      <c r="BY45" s="86"/>
      <c r="BZ45" s="86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6"/>
      <c r="CO45" s="86"/>
      <c r="CP45" s="86"/>
      <c r="CQ45" s="86"/>
      <c r="CR45" s="86"/>
      <c r="CS45" s="86"/>
      <c r="CT45" s="86"/>
      <c r="CU45" s="86"/>
      <c r="CV45" s="86"/>
      <c r="CW45" s="86"/>
      <c r="CX45" s="86"/>
      <c r="CY45" s="86"/>
      <c r="CZ45" s="86"/>
      <c r="DA45" s="86"/>
      <c r="DB45" s="86"/>
      <c r="DC45" s="86"/>
      <c r="DD45" s="86"/>
      <c r="DE45" s="86"/>
      <c r="DF45" s="86"/>
      <c r="DG45" s="86"/>
      <c r="DH45" s="86"/>
      <c r="DI45" s="86"/>
      <c r="DJ45" s="86"/>
      <c r="DK45" s="86"/>
      <c r="DL45" s="86"/>
      <c r="DM45" s="86"/>
      <c r="DN45" s="86"/>
      <c r="DO45" s="86"/>
      <c r="DP45" s="86"/>
      <c r="DQ45" s="86"/>
      <c r="DR45" s="86"/>
      <c r="DS45" s="86"/>
      <c r="DT45" s="86"/>
      <c r="DU45" s="86"/>
      <c r="DV45" s="86"/>
      <c r="DW45" s="86"/>
      <c r="DX45" s="86"/>
      <c r="DY45" s="86"/>
      <c r="DZ45" s="86"/>
      <c r="EA45" s="86"/>
      <c r="EB45" s="86"/>
      <c r="EC45" s="86"/>
      <c r="ED45" s="86"/>
      <c r="EE45" s="86"/>
      <c r="EF45" s="86"/>
      <c r="EG45" s="86"/>
      <c r="EH45" s="86"/>
      <c r="EI45" s="86"/>
      <c r="EJ45" s="86"/>
      <c r="EK45" s="86"/>
      <c r="EL45" s="86"/>
      <c r="EM45" s="86"/>
      <c r="EN45" s="86"/>
      <c r="EO45" s="86"/>
      <c r="EP45" s="86"/>
      <c r="EQ45" s="86"/>
      <c r="ER45" s="86"/>
      <c r="ES45" s="86"/>
      <c r="ET45" s="86"/>
      <c r="EU45" s="86"/>
      <c r="EV45" s="86"/>
      <c r="EW45" s="86"/>
      <c r="EX45" s="86"/>
      <c r="EY45" s="86"/>
      <c r="EZ45" s="86"/>
      <c r="FA45" s="86"/>
      <c r="FB45" s="86"/>
      <c r="FC45" s="86"/>
      <c r="FD45" s="86"/>
      <c r="FE45" s="86"/>
      <c r="FF45" s="86"/>
      <c r="FG45" s="86"/>
      <c r="FH45" s="86"/>
      <c r="FI45" s="86"/>
      <c r="FJ45" s="86"/>
      <c r="FK45" s="86"/>
      <c r="FL45" s="86"/>
      <c r="FM45" s="86"/>
      <c r="FN45" s="86"/>
      <c r="FO45" s="86"/>
      <c r="FP45" s="86"/>
      <c r="FQ45" s="86"/>
      <c r="FR45" s="86"/>
      <c r="FS45" s="86"/>
      <c r="FT45" s="86"/>
      <c r="FU45" s="86"/>
      <c r="FV45" s="86"/>
      <c r="FW45" s="86"/>
      <c r="FX45" s="86"/>
      <c r="FY45" s="86"/>
      <c r="FZ45" s="86"/>
      <c r="GA45" s="86"/>
      <c r="GB45" s="86"/>
      <c r="GC45" s="86"/>
      <c r="GD45" s="86"/>
      <c r="GE45" s="86"/>
      <c r="GF45" s="86"/>
      <c r="GG45" s="86"/>
      <c r="GH45" s="86"/>
      <c r="GI45" s="86"/>
      <c r="GJ45" s="86"/>
      <c r="GK45" s="86"/>
      <c r="GL45" s="86"/>
      <c r="GM45" s="86"/>
      <c r="GN45" s="86"/>
      <c r="GO45" s="86"/>
      <c r="GP45" s="86"/>
      <c r="GQ45" s="86"/>
      <c r="GR45" s="86"/>
      <c r="GS45" s="86"/>
      <c r="GT45" s="86"/>
      <c r="GU45" s="86"/>
      <c r="GV45" s="86"/>
      <c r="GW45" s="86"/>
      <c r="GX45" s="86"/>
      <c r="GY45" s="86"/>
      <c r="GZ45" s="86"/>
      <c r="HA45" s="86"/>
      <c r="HB45" s="86"/>
      <c r="HC45" s="86"/>
      <c r="HD45" s="86"/>
      <c r="HE45" s="86"/>
      <c r="HF45" s="86"/>
      <c r="HG45" s="86"/>
      <c r="HH45" s="86"/>
      <c r="HI45" s="86"/>
      <c r="HJ45" s="86"/>
      <c r="HK45" s="86"/>
      <c r="HL45" s="86"/>
      <c r="HM45" s="86"/>
      <c r="HN45" s="86"/>
      <c r="HO45" s="86"/>
      <c r="HP45" s="86"/>
      <c r="HQ45" s="86"/>
      <c r="HR45" s="86"/>
      <c r="HS45" s="86"/>
      <c r="HT45" s="86"/>
      <c r="HU45" s="86"/>
      <c r="HV45" s="86"/>
      <c r="HW45" s="86"/>
      <c r="HX45" s="86"/>
      <c r="HY45" s="86"/>
      <c r="HZ45" s="86"/>
      <c r="IA45" s="86"/>
      <c r="IB45" s="86"/>
      <c r="IC45" s="86"/>
      <c r="ID45" s="86"/>
      <c r="IE45" s="86"/>
      <c r="IF45" s="86"/>
      <c r="IG45" s="86"/>
      <c r="IH45" s="86"/>
      <c r="II45" s="86"/>
      <c r="IJ45" s="86"/>
      <c r="IK45" s="86"/>
      <c r="IL45" s="86"/>
      <c r="IM45" s="86"/>
      <c r="IN45" s="86"/>
      <c r="IO45" s="86"/>
      <c r="IP45" s="86"/>
      <c r="IQ45" s="86"/>
      <c r="IR45" s="86"/>
      <c r="IS45" s="86"/>
      <c r="IT45" s="86"/>
      <c r="IU45" s="86"/>
      <c r="IV45" s="86"/>
      <c r="IW45" s="86"/>
    </row>
    <row r="46" ht="15" customHeight="1" spans="1:257">
      <c r="A46" s="22" t="s">
        <v>987</v>
      </c>
      <c r="B46" s="22">
        <v>6</v>
      </c>
      <c r="C46" s="192" t="s">
        <v>988</v>
      </c>
      <c r="D46" s="192" t="s">
        <v>989</v>
      </c>
      <c r="E46" s="192" t="s">
        <v>990</v>
      </c>
      <c r="F46" s="192" t="s">
        <v>991</v>
      </c>
      <c r="G46" s="192" t="s">
        <v>992</v>
      </c>
      <c r="H46" s="192" t="s">
        <v>993</v>
      </c>
      <c r="I46" s="19">
        <v>1088</v>
      </c>
      <c r="J46" s="19">
        <v>1043</v>
      </c>
      <c r="K46" s="19">
        <v>45</v>
      </c>
      <c r="L46" s="19">
        <v>28.8</v>
      </c>
      <c r="M46" s="43">
        <v>29.48</v>
      </c>
      <c r="N46" s="44">
        <v>61.0236</v>
      </c>
      <c r="O46" s="44">
        <v>90.5036</v>
      </c>
      <c r="P46" s="43"/>
      <c r="Q46" s="51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  <c r="CT46" s="86"/>
      <c r="CU46" s="86"/>
      <c r="CV46" s="86"/>
      <c r="CW46" s="86"/>
      <c r="CX46" s="86"/>
      <c r="CY46" s="86"/>
      <c r="CZ46" s="86"/>
      <c r="DA46" s="86"/>
      <c r="DB46" s="86"/>
      <c r="DC46" s="86"/>
      <c r="DD46" s="86"/>
      <c r="DE46" s="86"/>
      <c r="DF46" s="86"/>
      <c r="DG46" s="86"/>
      <c r="DH46" s="86"/>
      <c r="DI46" s="86"/>
      <c r="DJ46" s="86"/>
      <c r="DK46" s="86"/>
      <c r="DL46" s="86"/>
      <c r="DM46" s="86"/>
      <c r="DN46" s="86"/>
      <c r="DO46" s="86"/>
      <c r="DP46" s="86"/>
      <c r="DQ46" s="86"/>
      <c r="DR46" s="86"/>
      <c r="DS46" s="86"/>
      <c r="DT46" s="86"/>
      <c r="DU46" s="86"/>
      <c r="DV46" s="86"/>
      <c r="DW46" s="86"/>
      <c r="DX46" s="86"/>
      <c r="DY46" s="86"/>
      <c r="DZ46" s="86"/>
      <c r="EA46" s="86"/>
      <c r="EB46" s="86"/>
      <c r="EC46" s="86"/>
      <c r="ED46" s="86"/>
      <c r="EE46" s="86"/>
      <c r="EF46" s="86"/>
      <c r="EG46" s="86"/>
      <c r="EH46" s="86"/>
      <c r="EI46" s="86"/>
      <c r="EJ46" s="86"/>
      <c r="EK46" s="86"/>
      <c r="EL46" s="86"/>
      <c r="EM46" s="86"/>
      <c r="EN46" s="86"/>
      <c r="EO46" s="86"/>
      <c r="EP46" s="86"/>
      <c r="EQ46" s="86"/>
      <c r="ER46" s="86"/>
      <c r="ES46" s="86"/>
      <c r="ET46" s="86"/>
      <c r="EU46" s="86"/>
      <c r="EV46" s="86"/>
      <c r="EW46" s="86"/>
      <c r="EX46" s="86"/>
      <c r="EY46" s="86"/>
      <c r="EZ46" s="86"/>
      <c r="FA46" s="86"/>
      <c r="FB46" s="86"/>
      <c r="FC46" s="86"/>
      <c r="FD46" s="86"/>
      <c r="FE46" s="86"/>
      <c r="FF46" s="86"/>
      <c r="FG46" s="86"/>
      <c r="FH46" s="86"/>
      <c r="FI46" s="86"/>
      <c r="FJ46" s="86"/>
      <c r="FK46" s="86"/>
      <c r="FL46" s="86"/>
      <c r="FM46" s="86"/>
      <c r="FN46" s="86"/>
      <c r="FO46" s="86"/>
      <c r="FP46" s="86"/>
      <c r="FQ46" s="86"/>
      <c r="FR46" s="86"/>
      <c r="FS46" s="86"/>
      <c r="FT46" s="86"/>
      <c r="FU46" s="86"/>
      <c r="FV46" s="86"/>
      <c r="FW46" s="86"/>
      <c r="FX46" s="86"/>
      <c r="FY46" s="86"/>
      <c r="FZ46" s="86"/>
      <c r="GA46" s="86"/>
      <c r="GB46" s="86"/>
      <c r="GC46" s="86"/>
      <c r="GD46" s="86"/>
      <c r="GE46" s="86"/>
      <c r="GF46" s="86"/>
      <c r="GG46" s="86"/>
      <c r="GH46" s="86"/>
      <c r="GI46" s="86"/>
      <c r="GJ46" s="86"/>
      <c r="GK46" s="86"/>
      <c r="GL46" s="86"/>
      <c r="GM46" s="86"/>
      <c r="GN46" s="86"/>
      <c r="GO46" s="86"/>
      <c r="GP46" s="86"/>
      <c r="GQ46" s="86"/>
      <c r="GR46" s="86"/>
      <c r="GS46" s="86"/>
      <c r="GT46" s="86"/>
      <c r="GU46" s="86"/>
      <c r="GV46" s="86"/>
      <c r="GW46" s="86"/>
      <c r="GX46" s="86"/>
      <c r="GY46" s="86"/>
      <c r="GZ46" s="86"/>
      <c r="HA46" s="86"/>
      <c r="HB46" s="86"/>
      <c r="HC46" s="86"/>
      <c r="HD46" s="86"/>
      <c r="HE46" s="86"/>
      <c r="HF46" s="86"/>
      <c r="HG46" s="86"/>
      <c r="HH46" s="86"/>
      <c r="HI46" s="86"/>
      <c r="HJ46" s="86"/>
      <c r="HK46" s="86"/>
      <c r="HL46" s="86"/>
      <c r="HM46" s="86"/>
      <c r="HN46" s="86"/>
      <c r="HO46" s="86"/>
      <c r="HP46" s="86"/>
      <c r="HQ46" s="86"/>
      <c r="HR46" s="86"/>
      <c r="HS46" s="86"/>
      <c r="HT46" s="86"/>
      <c r="HU46" s="86"/>
      <c r="HV46" s="86"/>
      <c r="HW46" s="86"/>
      <c r="HX46" s="86"/>
      <c r="HY46" s="86"/>
      <c r="HZ46" s="86"/>
      <c r="IA46" s="86"/>
      <c r="IB46" s="86"/>
      <c r="IC46" s="86"/>
      <c r="ID46" s="86"/>
      <c r="IE46" s="86"/>
      <c r="IF46" s="86"/>
      <c r="IG46" s="86"/>
      <c r="IH46" s="86"/>
      <c r="II46" s="86"/>
      <c r="IJ46" s="86"/>
      <c r="IK46" s="86"/>
      <c r="IL46" s="86"/>
      <c r="IM46" s="86"/>
      <c r="IN46" s="86"/>
      <c r="IO46" s="86"/>
      <c r="IP46" s="86"/>
      <c r="IQ46" s="86"/>
      <c r="IR46" s="86"/>
      <c r="IS46" s="86"/>
      <c r="IT46" s="86"/>
      <c r="IU46" s="86"/>
      <c r="IV46" s="86"/>
      <c r="IW46" s="86"/>
    </row>
    <row r="47" ht="15" customHeight="1" spans="1:257">
      <c r="A47" s="22" t="s">
        <v>994</v>
      </c>
      <c r="B47" s="22">
        <v>6</v>
      </c>
      <c r="C47" s="192" t="s">
        <v>995</v>
      </c>
      <c r="D47" s="192" t="s">
        <v>996</v>
      </c>
      <c r="E47" s="192" t="s">
        <v>997</v>
      </c>
      <c r="F47" s="192" t="s">
        <v>998</v>
      </c>
      <c r="G47" s="192" t="s">
        <v>999</v>
      </c>
      <c r="H47" s="192" t="s">
        <v>1000</v>
      </c>
      <c r="I47" s="19">
        <v>1047</v>
      </c>
      <c r="J47" s="19">
        <v>1011</v>
      </c>
      <c r="K47" s="19">
        <v>36</v>
      </c>
      <c r="L47" s="19">
        <v>28.8</v>
      </c>
      <c r="M47" s="43">
        <v>13.1</v>
      </c>
      <c r="N47" s="44">
        <v>27.117</v>
      </c>
      <c r="O47" s="44">
        <v>40.217</v>
      </c>
      <c r="P47" s="43"/>
      <c r="Q47" s="51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86"/>
      <c r="BC47" s="86"/>
      <c r="BD47" s="86"/>
      <c r="BE47" s="86"/>
      <c r="BF47" s="86"/>
      <c r="BG47" s="86"/>
      <c r="BH47" s="86"/>
      <c r="BI47" s="86"/>
      <c r="BJ47" s="86"/>
      <c r="BK47" s="86"/>
      <c r="BL47" s="86"/>
      <c r="BM47" s="86"/>
      <c r="BN47" s="86"/>
      <c r="BO47" s="86"/>
      <c r="BP47" s="86"/>
      <c r="BQ47" s="86"/>
      <c r="BR47" s="86"/>
      <c r="BS47" s="86"/>
      <c r="BT47" s="86"/>
      <c r="BU47" s="86"/>
      <c r="BV47" s="86"/>
      <c r="BW47" s="86"/>
      <c r="BX47" s="86"/>
      <c r="BY47" s="86"/>
      <c r="BZ47" s="86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6"/>
      <c r="DC47" s="86"/>
      <c r="DD47" s="86"/>
      <c r="DE47" s="86"/>
      <c r="DF47" s="86"/>
      <c r="DG47" s="86"/>
      <c r="DH47" s="86"/>
      <c r="DI47" s="86"/>
      <c r="DJ47" s="86"/>
      <c r="DK47" s="86"/>
      <c r="DL47" s="86"/>
      <c r="DM47" s="86"/>
      <c r="DN47" s="86"/>
      <c r="DO47" s="86"/>
      <c r="DP47" s="86"/>
      <c r="DQ47" s="86"/>
      <c r="DR47" s="86"/>
      <c r="DS47" s="86"/>
      <c r="DT47" s="86"/>
      <c r="DU47" s="86"/>
      <c r="DV47" s="86"/>
      <c r="DW47" s="86"/>
      <c r="DX47" s="86"/>
      <c r="DY47" s="86"/>
      <c r="DZ47" s="86"/>
      <c r="EA47" s="86"/>
      <c r="EB47" s="86"/>
      <c r="EC47" s="86"/>
      <c r="ED47" s="86"/>
      <c r="EE47" s="86"/>
      <c r="EF47" s="86"/>
      <c r="EG47" s="86"/>
      <c r="EH47" s="86"/>
      <c r="EI47" s="86"/>
      <c r="EJ47" s="86"/>
      <c r="EK47" s="86"/>
      <c r="EL47" s="86"/>
      <c r="EM47" s="86"/>
      <c r="EN47" s="86"/>
      <c r="EO47" s="86"/>
      <c r="EP47" s="86"/>
      <c r="EQ47" s="86"/>
      <c r="ER47" s="86"/>
      <c r="ES47" s="86"/>
      <c r="ET47" s="86"/>
      <c r="EU47" s="86"/>
      <c r="EV47" s="86"/>
      <c r="EW47" s="86"/>
      <c r="EX47" s="86"/>
      <c r="EY47" s="86"/>
      <c r="EZ47" s="86"/>
      <c r="FA47" s="86"/>
      <c r="FB47" s="86"/>
      <c r="FC47" s="86"/>
      <c r="FD47" s="86"/>
      <c r="FE47" s="86"/>
      <c r="FF47" s="86"/>
      <c r="FG47" s="86"/>
      <c r="FH47" s="86"/>
      <c r="FI47" s="86"/>
      <c r="FJ47" s="86"/>
      <c r="FK47" s="86"/>
      <c r="FL47" s="86"/>
      <c r="FM47" s="86"/>
      <c r="FN47" s="86"/>
      <c r="FO47" s="86"/>
      <c r="FP47" s="86"/>
      <c r="FQ47" s="86"/>
      <c r="FR47" s="86"/>
      <c r="FS47" s="86"/>
      <c r="FT47" s="86"/>
      <c r="FU47" s="86"/>
      <c r="FV47" s="86"/>
      <c r="FW47" s="86"/>
      <c r="FX47" s="86"/>
      <c r="FY47" s="86"/>
      <c r="FZ47" s="86"/>
      <c r="GA47" s="86"/>
      <c r="GB47" s="86"/>
      <c r="GC47" s="86"/>
      <c r="GD47" s="86"/>
      <c r="GE47" s="86"/>
      <c r="GF47" s="86"/>
      <c r="GG47" s="86"/>
      <c r="GH47" s="86"/>
      <c r="GI47" s="86"/>
      <c r="GJ47" s="86"/>
      <c r="GK47" s="86"/>
      <c r="GL47" s="86"/>
      <c r="GM47" s="86"/>
      <c r="GN47" s="86"/>
      <c r="GO47" s="86"/>
      <c r="GP47" s="86"/>
      <c r="GQ47" s="86"/>
      <c r="GR47" s="86"/>
      <c r="GS47" s="86"/>
      <c r="GT47" s="86"/>
      <c r="GU47" s="86"/>
      <c r="GV47" s="86"/>
      <c r="GW47" s="86"/>
      <c r="GX47" s="86"/>
      <c r="GY47" s="86"/>
      <c r="GZ47" s="86"/>
      <c r="HA47" s="86"/>
      <c r="HB47" s="86"/>
      <c r="HC47" s="86"/>
      <c r="HD47" s="86"/>
      <c r="HE47" s="86"/>
      <c r="HF47" s="86"/>
      <c r="HG47" s="86"/>
      <c r="HH47" s="86"/>
      <c r="HI47" s="86"/>
      <c r="HJ47" s="86"/>
      <c r="HK47" s="86"/>
      <c r="HL47" s="86"/>
      <c r="HM47" s="86"/>
      <c r="HN47" s="86"/>
      <c r="HO47" s="86"/>
      <c r="HP47" s="86"/>
      <c r="HQ47" s="86"/>
      <c r="HR47" s="86"/>
      <c r="HS47" s="86"/>
      <c r="HT47" s="86"/>
      <c r="HU47" s="86"/>
      <c r="HV47" s="86"/>
      <c r="HW47" s="86"/>
      <c r="HX47" s="86"/>
      <c r="HY47" s="86"/>
      <c r="HZ47" s="86"/>
      <c r="IA47" s="86"/>
      <c r="IB47" s="86"/>
      <c r="IC47" s="86"/>
      <c r="ID47" s="86"/>
      <c r="IE47" s="86"/>
      <c r="IF47" s="86"/>
      <c r="IG47" s="86"/>
      <c r="IH47" s="86"/>
      <c r="II47" s="86"/>
      <c r="IJ47" s="86"/>
      <c r="IK47" s="86"/>
      <c r="IL47" s="86"/>
      <c r="IM47" s="86"/>
      <c r="IN47" s="86"/>
      <c r="IO47" s="86"/>
      <c r="IP47" s="86"/>
      <c r="IQ47" s="86"/>
      <c r="IR47" s="86"/>
      <c r="IS47" s="86"/>
      <c r="IT47" s="86"/>
      <c r="IU47" s="86"/>
      <c r="IV47" s="86"/>
      <c r="IW47" s="86"/>
    </row>
    <row r="48" ht="15" customHeight="1" spans="1:257">
      <c r="A48" s="22" t="s">
        <v>1001</v>
      </c>
      <c r="B48" s="22">
        <v>6</v>
      </c>
      <c r="C48" s="192" t="s">
        <v>1002</v>
      </c>
      <c r="D48" s="192" t="s">
        <v>1003</v>
      </c>
      <c r="E48" s="192" t="s">
        <v>1004</v>
      </c>
      <c r="F48" s="192" t="s">
        <v>1005</v>
      </c>
      <c r="G48" s="192" t="s">
        <v>1006</v>
      </c>
      <c r="H48" s="192" t="s">
        <v>1007</v>
      </c>
      <c r="I48" s="19">
        <v>1143</v>
      </c>
      <c r="J48" s="19">
        <v>1094</v>
      </c>
      <c r="K48" s="19">
        <v>49</v>
      </c>
      <c r="L48" s="19">
        <v>28.8</v>
      </c>
      <c r="M48" s="43">
        <v>36.76</v>
      </c>
      <c r="N48" s="44">
        <v>76.0932</v>
      </c>
      <c r="O48" s="44">
        <v>112.8532</v>
      </c>
      <c r="P48" s="43"/>
      <c r="Q48" s="51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6"/>
      <c r="BH48" s="86"/>
      <c r="BI48" s="86"/>
      <c r="BJ48" s="86"/>
      <c r="BK48" s="86"/>
      <c r="BL48" s="86"/>
      <c r="BM48" s="86"/>
      <c r="BN48" s="86"/>
      <c r="BO48" s="86"/>
      <c r="BP48" s="86"/>
      <c r="BQ48" s="86"/>
      <c r="BR48" s="86"/>
      <c r="BS48" s="86"/>
      <c r="BT48" s="86"/>
      <c r="BU48" s="86"/>
      <c r="BV48" s="86"/>
      <c r="BW48" s="86"/>
      <c r="BX48" s="86"/>
      <c r="BY48" s="86"/>
      <c r="BZ48" s="86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6"/>
      <c r="CO48" s="86"/>
      <c r="CP48" s="86"/>
      <c r="CQ48" s="86"/>
      <c r="CR48" s="86"/>
      <c r="CS48" s="86"/>
      <c r="CT48" s="86"/>
      <c r="CU48" s="86"/>
      <c r="CV48" s="86"/>
      <c r="CW48" s="86"/>
      <c r="CX48" s="86"/>
      <c r="CY48" s="86"/>
      <c r="CZ48" s="86"/>
      <c r="DA48" s="86"/>
      <c r="DB48" s="86"/>
      <c r="DC48" s="86"/>
      <c r="DD48" s="86"/>
      <c r="DE48" s="86"/>
      <c r="DF48" s="86"/>
      <c r="DG48" s="86"/>
      <c r="DH48" s="86"/>
      <c r="DI48" s="86"/>
      <c r="DJ48" s="86"/>
      <c r="DK48" s="86"/>
      <c r="DL48" s="86"/>
      <c r="DM48" s="86"/>
      <c r="DN48" s="86"/>
      <c r="DO48" s="86"/>
      <c r="DP48" s="86"/>
      <c r="DQ48" s="86"/>
      <c r="DR48" s="86"/>
      <c r="DS48" s="86"/>
      <c r="DT48" s="86"/>
      <c r="DU48" s="86"/>
      <c r="DV48" s="86"/>
      <c r="DW48" s="86"/>
      <c r="DX48" s="86"/>
      <c r="DY48" s="86"/>
      <c r="DZ48" s="86"/>
      <c r="EA48" s="86"/>
      <c r="EB48" s="86"/>
      <c r="EC48" s="86"/>
      <c r="ED48" s="86"/>
      <c r="EE48" s="86"/>
      <c r="EF48" s="86"/>
      <c r="EG48" s="86"/>
      <c r="EH48" s="86"/>
      <c r="EI48" s="86"/>
      <c r="EJ48" s="86"/>
      <c r="EK48" s="86"/>
      <c r="EL48" s="86"/>
      <c r="EM48" s="86"/>
      <c r="EN48" s="86"/>
      <c r="EO48" s="86"/>
      <c r="EP48" s="86"/>
      <c r="EQ48" s="86"/>
      <c r="ER48" s="86"/>
      <c r="ES48" s="86"/>
      <c r="ET48" s="86"/>
      <c r="EU48" s="86"/>
      <c r="EV48" s="86"/>
      <c r="EW48" s="86"/>
      <c r="EX48" s="86"/>
      <c r="EY48" s="86"/>
      <c r="EZ48" s="86"/>
      <c r="FA48" s="86"/>
      <c r="FB48" s="86"/>
      <c r="FC48" s="86"/>
      <c r="FD48" s="86"/>
      <c r="FE48" s="86"/>
      <c r="FF48" s="86"/>
      <c r="FG48" s="86"/>
      <c r="FH48" s="86"/>
      <c r="FI48" s="86"/>
      <c r="FJ48" s="86"/>
      <c r="FK48" s="86"/>
      <c r="FL48" s="86"/>
      <c r="FM48" s="86"/>
      <c r="FN48" s="86"/>
      <c r="FO48" s="86"/>
      <c r="FP48" s="86"/>
      <c r="FQ48" s="86"/>
      <c r="FR48" s="86"/>
      <c r="FS48" s="86"/>
      <c r="FT48" s="86"/>
      <c r="FU48" s="86"/>
      <c r="FV48" s="86"/>
      <c r="FW48" s="86"/>
      <c r="FX48" s="86"/>
      <c r="FY48" s="86"/>
      <c r="FZ48" s="86"/>
      <c r="GA48" s="86"/>
      <c r="GB48" s="86"/>
      <c r="GC48" s="86"/>
      <c r="GD48" s="86"/>
      <c r="GE48" s="86"/>
      <c r="GF48" s="86"/>
      <c r="GG48" s="86"/>
      <c r="GH48" s="86"/>
      <c r="GI48" s="86"/>
      <c r="GJ48" s="86"/>
      <c r="GK48" s="86"/>
      <c r="GL48" s="86"/>
      <c r="GM48" s="86"/>
      <c r="GN48" s="86"/>
      <c r="GO48" s="86"/>
      <c r="GP48" s="86"/>
      <c r="GQ48" s="86"/>
      <c r="GR48" s="86"/>
      <c r="GS48" s="86"/>
      <c r="GT48" s="86"/>
      <c r="GU48" s="86"/>
      <c r="GV48" s="86"/>
      <c r="GW48" s="86"/>
      <c r="GX48" s="86"/>
      <c r="GY48" s="86"/>
      <c r="GZ48" s="86"/>
      <c r="HA48" s="86"/>
      <c r="HB48" s="86"/>
      <c r="HC48" s="86"/>
      <c r="HD48" s="86"/>
      <c r="HE48" s="86"/>
      <c r="HF48" s="86"/>
      <c r="HG48" s="86"/>
      <c r="HH48" s="86"/>
      <c r="HI48" s="86"/>
      <c r="HJ48" s="86"/>
      <c r="HK48" s="86"/>
      <c r="HL48" s="86"/>
      <c r="HM48" s="86"/>
      <c r="HN48" s="86"/>
      <c r="HO48" s="86"/>
      <c r="HP48" s="86"/>
      <c r="HQ48" s="86"/>
      <c r="HR48" s="86"/>
      <c r="HS48" s="86"/>
      <c r="HT48" s="86"/>
      <c r="HU48" s="86"/>
      <c r="HV48" s="86"/>
      <c r="HW48" s="86"/>
      <c r="HX48" s="86"/>
      <c r="HY48" s="86"/>
      <c r="HZ48" s="86"/>
      <c r="IA48" s="86"/>
      <c r="IB48" s="86"/>
      <c r="IC48" s="86"/>
      <c r="ID48" s="86"/>
      <c r="IE48" s="86"/>
      <c r="IF48" s="86"/>
      <c r="IG48" s="86"/>
      <c r="IH48" s="86"/>
      <c r="II48" s="86"/>
      <c r="IJ48" s="86"/>
      <c r="IK48" s="86"/>
      <c r="IL48" s="86"/>
      <c r="IM48" s="86"/>
      <c r="IN48" s="86"/>
      <c r="IO48" s="86"/>
      <c r="IP48" s="86"/>
      <c r="IQ48" s="86"/>
      <c r="IR48" s="86"/>
      <c r="IS48" s="86"/>
      <c r="IT48" s="86"/>
      <c r="IU48" s="86"/>
      <c r="IV48" s="86"/>
      <c r="IW48" s="86"/>
    </row>
    <row r="49" ht="15" customHeight="1" spans="1:257">
      <c r="A49" s="22" t="s">
        <v>1008</v>
      </c>
      <c r="B49" s="22">
        <v>6</v>
      </c>
      <c r="C49" s="192" t="s">
        <v>1009</v>
      </c>
      <c r="D49" s="192" t="s">
        <v>1010</v>
      </c>
      <c r="E49" s="192" t="s">
        <v>1011</v>
      </c>
      <c r="F49" s="192" t="s">
        <v>1012</v>
      </c>
      <c r="G49" s="192" t="s">
        <v>1013</v>
      </c>
      <c r="H49" s="192" t="s">
        <v>1014</v>
      </c>
      <c r="I49" s="19">
        <v>1046</v>
      </c>
      <c r="J49" s="19">
        <v>1010</v>
      </c>
      <c r="K49" s="19">
        <v>36</v>
      </c>
      <c r="L49" s="19">
        <v>28.8</v>
      </c>
      <c r="M49" s="43">
        <v>13.1</v>
      </c>
      <c r="N49" s="44">
        <v>27.117</v>
      </c>
      <c r="O49" s="44">
        <v>40.217</v>
      </c>
      <c r="P49" s="43"/>
      <c r="Q49" s="51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  <c r="AZ49" s="86"/>
      <c r="BA49" s="86"/>
      <c r="BB49" s="86"/>
      <c r="BC49" s="86"/>
      <c r="BD49" s="86"/>
      <c r="BE49" s="86"/>
      <c r="BF49" s="86"/>
      <c r="BG49" s="86"/>
      <c r="BH49" s="86"/>
      <c r="BI49" s="86"/>
      <c r="BJ49" s="86"/>
      <c r="BK49" s="86"/>
      <c r="BL49" s="86"/>
      <c r="BM49" s="86"/>
      <c r="BN49" s="86"/>
      <c r="BO49" s="86"/>
      <c r="BP49" s="86"/>
      <c r="BQ49" s="86"/>
      <c r="BR49" s="86"/>
      <c r="BS49" s="86"/>
      <c r="BT49" s="86"/>
      <c r="BU49" s="86"/>
      <c r="BV49" s="86"/>
      <c r="BW49" s="86"/>
      <c r="BX49" s="86"/>
      <c r="BY49" s="86"/>
      <c r="BZ49" s="86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6"/>
      <c r="CO49" s="86"/>
      <c r="CP49" s="86"/>
      <c r="CQ49" s="86"/>
      <c r="CR49" s="86"/>
      <c r="CS49" s="86"/>
      <c r="CT49" s="86"/>
      <c r="CU49" s="86"/>
      <c r="CV49" s="86"/>
      <c r="CW49" s="86"/>
      <c r="CX49" s="86"/>
      <c r="CY49" s="86"/>
      <c r="CZ49" s="86"/>
      <c r="DA49" s="86"/>
      <c r="DB49" s="86"/>
      <c r="DC49" s="86"/>
      <c r="DD49" s="86"/>
      <c r="DE49" s="86"/>
      <c r="DF49" s="86"/>
      <c r="DG49" s="86"/>
      <c r="DH49" s="86"/>
      <c r="DI49" s="86"/>
      <c r="DJ49" s="86"/>
      <c r="DK49" s="86"/>
      <c r="DL49" s="86"/>
      <c r="DM49" s="86"/>
      <c r="DN49" s="86"/>
      <c r="DO49" s="86"/>
      <c r="DP49" s="86"/>
      <c r="DQ49" s="86"/>
      <c r="DR49" s="86"/>
      <c r="DS49" s="86"/>
      <c r="DT49" s="86"/>
      <c r="DU49" s="86"/>
      <c r="DV49" s="86"/>
      <c r="DW49" s="86"/>
      <c r="DX49" s="86"/>
      <c r="DY49" s="86"/>
      <c r="DZ49" s="86"/>
      <c r="EA49" s="86"/>
      <c r="EB49" s="86"/>
      <c r="EC49" s="86"/>
      <c r="ED49" s="86"/>
      <c r="EE49" s="86"/>
      <c r="EF49" s="86"/>
      <c r="EG49" s="86"/>
      <c r="EH49" s="86"/>
      <c r="EI49" s="86"/>
      <c r="EJ49" s="86"/>
      <c r="EK49" s="86"/>
      <c r="EL49" s="86"/>
      <c r="EM49" s="86"/>
      <c r="EN49" s="86"/>
      <c r="EO49" s="86"/>
      <c r="EP49" s="86"/>
      <c r="EQ49" s="86"/>
      <c r="ER49" s="86"/>
      <c r="ES49" s="86"/>
      <c r="ET49" s="86"/>
      <c r="EU49" s="86"/>
      <c r="EV49" s="86"/>
      <c r="EW49" s="86"/>
      <c r="EX49" s="86"/>
      <c r="EY49" s="86"/>
      <c r="EZ49" s="86"/>
      <c r="FA49" s="86"/>
      <c r="FB49" s="86"/>
      <c r="FC49" s="86"/>
      <c r="FD49" s="86"/>
      <c r="FE49" s="86"/>
      <c r="FF49" s="86"/>
      <c r="FG49" s="86"/>
      <c r="FH49" s="86"/>
      <c r="FI49" s="86"/>
      <c r="FJ49" s="86"/>
      <c r="FK49" s="86"/>
      <c r="FL49" s="86"/>
      <c r="FM49" s="86"/>
      <c r="FN49" s="86"/>
      <c r="FO49" s="86"/>
      <c r="FP49" s="86"/>
      <c r="FQ49" s="86"/>
      <c r="FR49" s="86"/>
      <c r="FS49" s="86"/>
      <c r="FT49" s="86"/>
      <c r="FU49" s="86"/>
      <c r="FV49" s="86"/>
      <c r="FW49" s="86"/>
      <c r="FX49" s="86"/>
      <c r="FY49" s="86"/>
      <c r="FZ49" s="86"/>
      <c r="GA49" s="86"/>
      <c r="GB49" s="86"/>
      <c r="GC49" s="86"/>
      <c r="GD49" s="86"/>
      <c r="GE49" s="86"/>
      <c r="GF49" s="86"/>
      <c r="GG49" s="86"/>
      <c r="GH49" s="86"/>
      <c r="GI49" s="86"/>
      <c r="GJ49" s="86"/>
      <c r="GK49" s="86"/>
      <c r="GL49" s="86"/>
      <c r="GM49" s="86"/>
      <c r="GN49" s="86"/>
      <c r="GO49" s="86"/>
      <c r="GP49" s="86"/>
      <c r="GQ49" s="86"/>
      <c r="GR49" s="86"/>
      <c r="GS49" s="86"/>
      <c r="GT49" s="86"/>
      <c r="GU49" s="86"/>
      <c r="GV49" s="86"/>
      <c r="GW49" s="86"/>
      <c r="GX49" s="86"/>
      <c r="GY49" s="86"/>
      <c r="GZ49" s="86"/>
      <c r="HA49" s="86"/>
      <c r="HB49" s="86"/>
      <c r="HC49" s="86"/>
      <c r="HD49" s="86"/>
      <c r="HE49" s="86"/>
      <c r="HF49" s="86"/>
      <c r="HG49" s="86"/>
      <c r="HH49" s="86"/>
      <c r="HI49" s="86"/>
      <c r="HJ49" s="86"/>
      <c r="HK49" s="86"/>
      <c r="HL49" s="86"/>
      <c r="HM49" s="86"/>
      <c r="HN49" s="86"/>
      <c r="HO49" s="86"/>
      <c r="HP49" s="86"/>
      <c r="HQ49" s="86"/>
      <c r="HR49" s="86"/>
      <c r="HS49" s="86"/>
      <c r="HT49" s="86"/>
      <c r="HU49" s="86"/>
      <c r="HV49" s="86"/>
      <c r="HW49" s="86"/>
      <c r="HX49" s="86"/>
      <c r="HY49" s="86"/>
      <c r="HZ49" s="86"/>
      <c r="IA49" s="86"/>
      <c r="IB49" s="86"/>
      <c r="IC49" s="86"/>
      <c r="ID49" s="86"/>
      <c r="IE49" s="86"/>
      <c r="IF49" s="86"/>
      <c r="IG49" s="86"/>
      <c r="IH49" s="86"/>
      <c r="II49" s="86"/>
      <c r="IJ49" s="86"/>
      <c r="IK49" s="86"/>
      <c r="IL49" s="86"/>
      <c r="IM49" s="86"/>
      <c r="IN49" s="86"/>
      <c r="IO49" s="86"/>
      <c r="IP49" s="86"/>
      <c r="IQ49" s="86"/>
      <c r="IR49" s="86"/>
      <c r="IS49" s="86"/>
      <c r="IT49" s="86"/>
      <c r="IU49" s="86"/>
      <c r="IV49" s="86"/>
      <c r="IW49" s="86"/>
    </row>
    <row r="50" ht="15" customHeight="1" spans="1:257">
      <c r="A50" s="22" t="s">
        <v>1015</v>
      </c>
      <c r="B50" s="22">
        <v>6</v>
      </c>
      <c r="C50" s="192" t="s">
        <v>1016</v>
      </c>
      <c r="D50" s="192" t="s">
        <v>1017</v>
      </c>
      <c r="E50" s="192" t="s">
        <v>1018</v>
      </c>
      <c r="F50" s="192" t="s">
        <v>1019</v>
      </c>
      <c r="G50" s="192" t="s">
        <v>1020</v>
      </c>
      <c r="H50" s="192" t="s">
        <v>1021</v>
      </c>
      <c r="I50" s="19">
        <v>980</v>
      </c>
      <c r="J50" s="19">
        <v>936</v>
      </c>
      <c r="K50" s="19">
        <v>44</v>
      </c>
      <c r="L50" s="19">
        <v>28.8</v>
      </c>
      <c r="M50" s="43">
        <v>27.66</v>
      </c>
      <c r="N50" s="44">
        <v>57.2562</v>
      </c>
      <c r="O50" s="44">
        <v>84.9162</v>
      </c>
      <c r="P50" s="43"/>
      <c r="Q50" s="51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6"/>
      <c r="BQ50" s="86"/>
      <c r="BR50" s="86"/>
      <c r="BS50" s="86"/>
      <c r="BT50" s="86"/>
      <c r="BU50" s="86"/>
      <c r="BV50" s="86"/>
      <c r="BW50" s="86"/>
      <c r="BX50" s="86"/>
      <c r="BY50" s="86"/>
      <c r="BZ50" s="86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6"/>
      <c r="CR50" s="86"/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6"/>
      <c r="DH50" s="86"/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6"/>
      <c r="DX50" s="86"/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6"/>
      <c r="EN50" s="86"/>
      <c r="EO50" s="86"/>
      <c r="EP50" s="86"/>
      <c r="EQ50" s="86"/>
      <c r="ER50" s="86"/>
      <c r="ES50" s="86"/>
      <c r="ET50" s="86"/>
      <c r="EU50" s="86"/>
      <c r="EV50" s="86"/>
      <c r="EW50" s="86"/>
      <c r="EX50" s="86"/>
      <c r="EY50" s="86"/>
      <c r="EZ50" s="86"/>
      <c r="FA50" s="86"/>
      <c r="FB50" s="86"/>
      <c r="FC50" s="86"/>
      <c r="FD50" s="86"/>
      <c r="FE50" s="86"/>
      <c r="FF50" s="86"/>
      <c r="FG50" s="86"/>
      <c r="FH50" s="86"/>
      <c r="FI50" s="86"/>
      <c r="FJ50" s="86"/>
      <c r="FK50" s="86"/>
      <c r="FL50" s="86"/>
      <c r="FM50" s="86"/>
      <c r="FN50" s="86"/>
      <c r="FO50" s="86"/>
      <c r="FP50" s="86"/>
      <c r="FQ50" s="86"/>
      <c r="FR50" s="86"/>
      <c r="FS50" s="86"/>
      <c r="FT50" s="86"/>
      <c r="FU50" s="86"/>
      <c r="FV50" s="86"/>
      <c r="FW50" s="86"/>
      <c r="FX50" s="86"/>
      <c r="FY50" s="86"/>
      <c r="FZ50" s="86"/>
      <c r="GA50" s="86"/>
      <c r="GB50" s="86"/>
      <c r="GC50" s="86"/>
      <c r="GD50" s="86"/>
      <c r="GE50" s="86"/>
      <c r="GF50" s="86"/>
      <c r="GG50" s="86"/>
      <c r="GH50" s="86"/>
      <c r="GI50" s="86"/>
      <c r="GJ50" s="86"/>
      <c r="GK50" s="86"/>
      <c r="GL50" s="86"/>
      <c r="GM50" s="86"/>
      <c r="GN50" s="86"/>
      <c r="GO50" s="86"/>
      <c r="GP50" s="86"/>
      <c r="GQ50" s="86"/>
      <c r="GR50" s="86"/>
      <c r="GS50" s="86"/>
      <c r="GT50" s="86"/>
      <c r="GU50" s="86"/>
      <c r="GV50" s="86"/>
      <c r="GW50" s="86"/>
      <c r="GX50" s="86"/>
      <c r="GY50" s="86"/>
      <c r="GZ50" s="86"/>
      <c r="HA50" s="86"/>
      <c r="HB50" s="86"/>
      <c r="HC50" s="86"/>
      <c r="HD50" s="86"/>
      <c r="HE50" s="86"/>
      <c r="HF50" s="86"/>
      <c r="HG50" s="86"/>
      <c r="HH50" s="86"/>
      <c r="HI50" s="86"/>
      <c r="HJ50" s="86"/>
      <c r="HK50" s="86"/>
      <c r="HL50" s="86"/>
      <c r="HM50" s="86"/>
      <c r="HN50" s="86"/>
      <c r="HO50" s="86"/>
      <c r="HP50" s="86"/>
      <c r="HQ50" s="86"/>
      <c r="HR50" s="86"/>
      <c r="HS50" s="86"/>
      <c r="HT50" s="86"/>
      <c r="HU50" s="86"/>
      <c r="HV50" s="86"/>
      <c r="HW50" s="86"/>
      <c r="HX50" s="86"/>
      <c r="HY50" s="86"/>
      <c r="HZ50" s="86"/>
      <c r="IA50" s="86"/>
      <c r="IB50" s="86"/>
      <c r="IC50" s="86"/>
      <c r="ID50" s="86"/>
      <c r="IE50" s="86"/>
      <c r="IF50" s="86"/>
      <c r="IG50" s="86"/>
      <c r="IH50" s="86"/>
      <c r="II50" s="86"/>
      <c r="IJ50" s="86"/>
      <c r="IK50" s="86"/>
      <c r="IL50" s="86"/>
      <c r="IM50" s="86"/>
      <c r="IN50" s="86"/>
      <c r="IO50" s="86"/>
      <c r="IP50" s="86"/>
      <c r="IQ50" s="86"/>
      <c r="IR50" s="86"/>
      <c r="IS50" s="86"/>
      <c r="IT50" s="86"/>
      <c r="IU50" s="86"/>
      <c r="IV50" s="86"/>
      <c r="IW50" s="86"/>
    </row>
    <row r="51" s="5" customFormat="1" spans="1:18">
      <c r="A51" s="72" t="s">
        <v>527</v>
      </c>
      <c r="B51" s="73"/>
      <c r="C51" s="25"/>
      <c r="D51" s="223"/>
      <c r="E51" s="223"/>
      <c r="F51" s="223"/>
      <c r="G51" s="223"/>
      <c r="H51" s="223"/>
      <c r="I51" s="225"/>
      <c r="J51" s="225"/>
      <c r="K51" s="225"/>
      <c r="L51" s="226"/>
      <c r="M51" s="80"/>
      <c r="N51" s="227"/>
      <c r="O51" s="228"/>
      <c r="P51" s="228"/>
      <c r="Q51" s="228"/>
      <c r="R51" s="229"/>
    </row>
    <row r="52" ht="15" customHeight="1" spans="1:257">
      <c r="A52" s="19" t="s">
        <v>1022</v>
      </c>
      <c r="B52" s="23">
        <v>6</v>
      </c>
      <c r="C52" s="192" t="s">
        <v>1023</v>
      </c>
      <c r="D52" s="192" t="s">
        <v>1024</v>
      </c>
      <c r="E52" s="192" t="s">
        <v>1025</v>
      </c>
      <c r="F52" s="192" t="s">
        <v>1026</v>
      </c>
      <c r="G52" s="192" t="s">
        <v>1027</v>
      </c>
      <c r="H52" s="192" t="s">
        <v>1028</v>
      </c>
      <c r="I52" s="16">
        <v>614</v>
      </c>
      <c r="J52" s="16">
        <v>562</v>
      </c>
      <c r="K52" s="19">
        <v>52</v>
      </c>
      <c r="L52" s="19">
        <v>28.8</v>
      </c>
      <c r="M52" s="43">
        <v>42.22</v>
      </c>
      <c r="N52" s="44">
        <v>87.3954</v>
      </c>
      <c r="O52" s="44">
        <v>129.6154</v>
      </c>
      <c r="P52" s="43"/>
      <c r="Q52" s="43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  <c r="II52" s="86"/>
      <c r="IJ52" s="86"/>
      <c r="IK52" s="86"/>
      <c r="IL52" s="86"/>
      <c r="IM52" s="86"/>
      <c r="IN52" s="86"/>
      <c r="IO52" s="86"/>
      <c r="IP52" s="86"/>
      <c r="IQ52" s="86"/>
      <c r="IR52" s="86"/>
      <c r="IS52" s="86"/>
      <c r="IT52" s="86"/>
      <c r="IU52" s="86"/>
      <c r="IV52" s="86"/>
      <c r="IW52" s="86"/>
    </row>
    <row r="53" ht="15" customHeight="1" spans="1:257">
      <c r="A53" s="19" t="s">
        <v>1029</v>
      </c>
      <c r="B53" s="23">
        <v>6</v>
      </c>
      <c r="C53" s="192" t="s">
        <v>1030</v>
      </c>
      <c r="D53" s="192" t="s">
        <v>1031</v>
      </c>
      <c r="E53" s="192" t="s">
        <v>1032</v>
      </c>
      <c r="F53" s="192" t="s">
        <v>1033</v>
      </c>
      <c r="G53" s="192" t="s">
        <v>1034</v>
      </c>
      <c r="H53" s="192" t="s">
        <v>1035</v>
      </c>
      <c r="I53" s="16">
        <v>869</v>
      </c>
      <c r="J53" s="16">
        <v>838</v>
      </c>
      <c r="K53" s="19">
        <v>31</v>
      </c>
      <c r="L53" s="19">
        <v>28.8</v>
      </c>
      <c r="M53" s="43">
        <v>4</v>
      </c>
      <c r="N53" s="44">
        <v>8.28</v>
      </c>
      <c r="O53" s="44">
        <v>12.28</v>
      </c>
      <c r="P53" s="43"/>
      <c r="Q53" s="43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  <c r="II53" s="86"/>
      <c r="IJ53" s="86"/>
      <c r="IK53" s="86"/>
      <c r="IL53" s="86"/>
      <c r="IM53" s="86"/>
      <c r="IN53" s="86"/>
      <c r="IO53" s="86"/>
      <c r="IP53" s="86"/>
      <c r="IQ53" s="86"/>
      <c r="IR53" s="86"/>
      <c r="IS53" s="86"/>
      <c r="IT53" s="86"/>
      <c r="IU53" s="86"/>
      <c r="IV53" s="86"/>
      <c r="IW53" s="86"/>
    </row>
    <row r="54" ht="15" customHeight="1" spans="1:257">
      <c r="A54" s="19" t="s">
        <v>1036</v>
      </c>
      <c r="B54" s="23">
        <v>6</v>
      </c>
      <c r="C54" s="192" t="s">
        <v>577</v>
      </c>
      <c r="D54" s="192" t="s">
        <v>1037</v>
      </c>
      <c r="E54" s="192" t="s">
        <v>1038</v>
      </c>
      <c r="F54" s="192" t="s">
        <v>1039</v>
      </c>
      <c r="G54" s="192" t="s">
        <v>1040</v>
      </c>
      <c r="H54" s="192" t="s">
        <v>1041</v>
      </c>
      <c r="I54" s="16">
        <v>967</v>
      </c>
      <c r="J54" s="16">
        <v>920</v>
      </c>
      <c r="K54" s="19">
        <v>47</v>
      </c>
      <c r="L54" s="19">
        <v>28.8</v>
      </c>
      <c r="M54" s="43">
        <v>33.12</v>
      </c>
      <c r="N54" s="44">
        <v>68.5584</v>
      </c>
      <c r="O54" s="44">
        <v>101.6784</v>
      </c>
      <c r="P54" s="43"/>
      <c r="Q54" s="43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  <c r="II54" s="86"/>
      <c r="IJ54" s="86"/>
      <c r="IK54" s="86"/>
      <c r="IL54" s="86"/>
      <c r="IM54" s="86"/>
      <c r="IN54" s="86"/>
      <c r="IO54" s="86"/>
      <c r="IP54" s="86"/>
      <c r="IQ54" s="86"/>
      <c r="IR54" s="86"/>
      <c r="IS54" s="86"/>
      <c r="IT54" s="86"/>
      <c r="IU54" s="86"/>
      <c r="IV54" s="86"/>
      <c r="IW54" s="86"/>
    </row>
    <row r="55" ht="15" customHeight="1" spans="1:257">
      <c r="A55" s="19" t="s">
        <v>1042</v>
      </c>
      <c r="B55" s="23">
        <v>6</v>
      </c>
      <c r="C55" s="192" t="s">
        <v>1043</v>
      </c>
      <c r="D55" s="192" t="s">
        <v>1044</v>
      </c>
      <c r="E55" s="192" t="s">
        <v>1045</v>
      </c>
      <c r="F55" s="192" t="s">
        <v>1046</v>
      </c>
      <c r="G55" s="192" t="s">
        <v>1047</v>
      </c>
      <c r="H55" s="192" t="s">
        <v>1048</v>
      </c>
      <c r="I55" s="16">
        <v>877</v>
      </c>
      <c r="J55" s="16">
        <v>831</v>
      </c>
      <c r="K55" s="19">
        <v>46</v>
      </c>
      <c r="L55" s="19">
        <v>28.8</v>
      </c>
      <c r="M55" s="43">
        <v>31.3</v>
      </c>
      <c r="N55" s="44">
        <v>64.791</v>
      </c>
      <c r="O55" s="44">
        <v>96.091</v>
      </c>
      <c r="P55" s="43"/>
      <c r="Q55" s="43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  <c r="IV55" s="86"/>
      <c r="IW55" s="86"/>
    </row>
    <row r="56" ht="15" customHeight="1" spans="1:257">
      <c r="A56" s="19" t="s">
        <v>1049</v>
      </c>
      <c r="B56" s="23">
        <v>6</v>
      </c>
      <c r="C56" s="192" t="s">
        <v>1050</v>
      </c>
      <c r="D56" s="192" t="s">
        <v>1051</v>
      </c>
      <c r="E56" s="192" t="s">
        <v>1052</v>
      </c>
      <c r="F56" s="192" t="s">
        <v>1053</v>
      </c>
      <c r="G56" s="192" t="s">
        <v>1054</v>
      </c>
      <c r="H56" s="192" t="s">
        <v>1055</v>
      </c>
      <c r="I56" s="16">
        <v>848</v>
      </c>
      <c r="J56" s="16">
        <v>797</v>
      </c>
      <c r="K56" s="19">
        <v>51</v>
      </c>
      <c r="L56" s="19">
        <v>28.8</v>
      </c>
      <c r="M56" s="43">
        <v>40.4</v>
      </c>
      <c r="N56" s="44">
        <v>83.628</v>
      </c>
      <c r="O56" s="44">
        <v>124.028</v>
      </c>
      <c r="P56" s="43"/>
      <c r="Q56" s="43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  <c r="II56" s="86"/>
      <c r="IJ56" s="86"/>
      <c r="IK56" s="86"/>
      <c r="IL56" s="86"/>
      <c r="IM56" s="86"/>
      <c r="IN56" s="86"/>
      <c r="IO56" s="86"/>
      <c r="IP56" s="86"/>
      <c r="IQ56" s="86"/>
      <c r="IR56" s="86"/>
      <c r="IS56" s="86"/>
      <c r="IT56" s="86"/>
      <c r="IU56" s="86"/>
      <c r="IV56" s="86"/>
      <c r="IW56" s="86"/>
    </row>
    <row r="57" ht="15" customHeight="1" spans="1:257">
      <c r="A57" s="19" t="s">
        <v>1056</v>
      </c>
      <c r="B57" s="23">
        <v>6</v>
      </c>
      <c r="C57" s="192" t="s">
        <v>1057</v>
      </c>
      <c r="D57" s="192" t="s">
        <v>1058</v>
      </c>
      <c r="E57" s="192" t="s">
        <v>1059</v>
      </c>
      <c r="F57" s="192" t="s">
        <v>1060</v>
      </c>
      <c r="G57" s="192" t="s">
        <v>1061</v>
      </c>
      <c r="H57" s="192" t="s">
        <v>1062</v>
      </c>
      <c r="I57" s="16">
        <v>760</v>
      </c>
      <c r="J57" s="16">
        <v>731</v>
      </c>
      <c r="K57" s="19">
        <v>29</v>
      </c>
      <c r="L57" s="19">
        <v>28.8</v>
      </c>
      <c r="M57" s="43">
        <v>0.36</v>
      </c>
      <c r="N57" s="44">
        <v>0.7452</v>
      </c>
      <c r="O57" s="44">
        <v>1.1052</v>
      </c>
      <c r="P57" s="43"/>
      <c r="Q57" s="43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  <c r="II57" s="86"/>
      <c r="IJ57" s="86"/>
      <c r="IK57" s="86"/>
      <c r="IL57" s="86"/>
      <c r="IM57" s="86"/>
      <c r="IN57" s="86"/>
      <c r="IO57" s="86"/>
      <c r="IP57" s="86"/>
      <c r="IQ57" s="86"/>
      <c r="IR57" s="86"/>
      <c r="IS57" s="86"/>
      <c r="IT57" s="86"/>
      <c r="IU57" s="86"/>
      <c r="IV57" s="86"/>
      <c r="IW57" s="86"/>
    </row>
    <row r="58" ht="15" customHeight="1" spans="1:257">
      <c r="A58" s="19" t="s">
        <v>1063</v>
      </c>
      <c r="B58" s="23">
        <v>6</v>
      </c>
      <c r="C58" s="192" t="s">
        <v>1064</v>
      </c>
      <c r="D58" s="192" t="s">
        <v>1065</v>
      </c>
      <c r="E58" s="192" t="s">
        <v>1066</v>
      </c>
      <c r="F58" s="192" t="s">
        <v>1067</v>
      </c>
      <c r="G58" s="192" t="s">
        <v>1068</v>
      </c>
      <c r="H58" s="192" t="s">
        <v>1069</v>
      </c>
      <c r="I58" s="16">
        <v>856</v>
      </c>
      <c r="J58" s="16">
        <v>813</v>
      </c>
      <c r="K58" s="19">
        <v>43</v>
      </c>
      <c r="L58" s="19">
        <v>28.8</v>
      </c>
      <c r="M58" s="43">
        <v>25.84</v>
      </c>
      <c r="N58" s="44">
        <v>53.4888</v>
      </c>
      <c r="O58" s="44">
        <v>79.3288</v>
      </c>
      <c r="P58" s="43"/>
      <c r="Q58" s="43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  <c r="II58" s="86"/>
      <c r="IJ58" s="86"/>
      <c r="IK58" s="86"/>
      <c r="IL58" s="86"/>
      <c r="IM58" s="86"/>
      <c r="IN58" s="86"/>
      <c r="IO58" s="86"/>
      <c r="IP58" s="86"/>
      <c r="IQ58" s="86"/>
      <c r="IR58" s="86"/>
      <c r="IS58" s="86"/>
      <c r="IT58" s="86"/>
      <c r="IU58" s="86"/>
      <c r="IV58" s="86"/>
      <c r="IW58" s="86"/>
    </row>
    <row r="59" ht="15" customHeight="1" spans="1:257">
      <c r="A59" s="19" t="s">
        <v>1070</v>
      </c>
      <c r="B59" s="23">
        <v>6</v>
      </c>
      <c r="C59" s="192" t="s">
        <v>1071</v>
      </c>
      <c r="D59" s="192" t="s">
        <v>1072</v>
      </c>
      <c r="E59" s="192" t="s">
        <v>1073</v>
      </c>
      <c r="F59" s="192" t="s">
        <v>1074</v>
      </c>
      <c r="G59" s="192" t="s">
        <v>1075</v>
      </c>
      <c r="H59" s="192" t="s">
        <v>1076</v>
      </c>
      <c r="I59" s="16">
        <v>827</v>
      </c>
      <c r="J59" s="16">
        <v>779</v>
      </c>
      <c r="K59" s="19">
        <v>48</v>
      </c>
      <c r="L59" s="19">
        <v>28.8</v>
      </c>
      <c r="M59" s="43">
        <v>34.94</v>
      </c>
      <c r="N59" s="44">
        <v>72.3258</v>
      </c>
      <c r="O59" s="44">
        <v>107.2658</v>
      </c>
      <c r="P59" s="43"/>
      <c r="Q59" s="43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86"/>
      <c r="BC59" s="86"/>
      <c r="BD59" s="86"/>
      <c r="BE59" s="86"/>
      <c r="BF59" s="86"/>
      <c r="BG59" s="86"/>
      <c r="BH59" s="86"/>
      <c r="BI59" s="86"/>
      <c r="BJ59" s="8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6"/>
      <c r="CO59" s="86"/>
      <c r="CP59" s="86"/>
      <c r="CQ59" s="86"/>
      <c r="CR59" s="86"/>
      <c r="CS59" s="86"/>
      <c r="CT59" s="86"/>
      <c r="CU59" s="86"/>
      <c r="CV59" s="86"/>
      <c r="CW59" s="86"/>
      <c r="CX59" s="86"/>
      <c r="CY59" s="86"/>
      <c r="CZ59" s="86"/>
      <c r="DA59" s="86"/>
      <c r="DB59" s="86"/>
      <c r="DC59" s="86"/>
      <c r="DD59" s="86"/>
      <c r="DE59" s="86"/>
      <c r="DF59" s="86"/>
      <c r="DG59" s="86"/>
      <c r="DH59" s="86"/>
      <c r="DI59" s="86"/>
      <c r="DJ59" s="86"/>
      <c r="DK59" s="86"/>
      <c r="DL59" s="86"/>
      <c r="DM59" s="86"/>
      <c r="DN59" s="86"/>
      <c r="DO59" s="86"/>
      <c r="DP59" s="86"/>
      <c r="DQ59" s="86"/>
      <c r="DR59" s="86"/>
      <c r="DS59" s="86"/>
      <c r="DT59" s="86"/>
      <c r="DU59" s="86"/>
      <c r="DV59" s="86"/>
      <c r="DW59" s="86"/>
      <c r="DX59" s="86"/>
      <c r="DY59" s="86"/>
      <c r="DZ59" s="86"/>
      <c r="EA59" s="86"/>
      <c r="EB59" s="86"/>
      <c r="EC59" s="86"/>
      <c r="ED59" s="86"/>
      <c r="EE59" s="86"/>
      <c r="EF59" s="86"/>
      <c r="EG59" s="86"/>
      <c r="EH59" s="86"/>
      <c r="EI59" s="86"/>
      <c r="EJ59" s="86"/>
      <c r="EK59" s="86"/>
      <c r="EL59" s="86"/>
      <c r="EM59" s="86"/>
      <c r="EN59" s="86"/>
      <c r="EO59" s="86"/>
      <c r="EP59" s="86"/>
      <c r="EQ59" s="86"/>
      <c r="ER59" s="86"/>
      <c r="ES59" s="86"/>
      <c r="ET59" s="86"/>
      <c r="EU59" s="86"/>
      <c r="EV59" s="86"/>
      <c r="EW59" s="86"/>
      <c r="EX59" s="86"/>
      <c r="EY59" s="86"/>
      <c r="EZ59" s="86"/>
      <c r="FA59" s="86"/>
      <c r="FB59" s="86"/>
      <c r="FC59" s="86"/>
      <c r="FD59" s="86"/>
      <c r="FE59" s="86"/>
      <c r="FF59" s="86"/>
      <c r="FG59" s="86"/>
      <c r="FH59" s="86"/>
      <c r="FI59" s="86"/>
      <c r="FJ59" s="86"/>
      <c r="FK59" s="86"/>
      <c r="FL59" s="86"/>
      <c r="FM59" s="86"/>
      <c r="FN59" s="86"/>
      <c r="FO59" s="86"/>
      <c r="FP59" s="86"/>
      <c r="FQ59" s="86"/>
      <c r="FR59" s="86"/>
      <c r="FS59" s="86"/>
      <c r="FT59" s="86"/>
      <c r="FU59" s="86"/>
      <c r="FV59" s="86"/>
      <c r="FW59" s="86"/>
      <c r="FX59" s="86"/>
      <c r="FY59" s="86"/>
      <c r="FZ59" s="86"/>
      <c r="GA59" s="86"/>
      <c r="GB59" s="86"/>
      <c r="GC59" s="86"/>
      <c r="GD59" s="86"/>
      <c r="GE59" s="86"/>
      <c r="GF59" s="86"/>
      <c r="GG59" s="86"/>
      <c r="GH59" s="86"/>
      <c r="GI59" s="86"/>
      <c r="GJ59" s="86"/>
      <c r="GK59" s="86"/>
      <c r="GL59" s="86"/>
      <c r="GM59" s="86"/>
      <c r="GN59" s="86"/>
      <c r="GO59" s="86"/>
      <c r="GP59" s="86"/>
      <c r="GQ59" s="86"/>
      <c r="GR59" s="86"/>
      <c r="GS59" s="86"/>
      <c r="GT59" s="86"/>
      <c r="GU59" s="86"/>
      <c r="GV59" s="86"/>
      <c r="GW59" s="86"/>
      <c r="GX59" s="86"/>
      <c r="GY59" s="86"/>
      <c r="GZ59" s="86"/>
      <c r="HA59" s="86"/>
      <c r="HB59" s="86"/>
      <c r="HC59" s="86"/>
      <c r="HD59" s="86"/>
      <c r="HE59" s="86"/>
      <c r="HF59" s="86"/>
      <c r="HG59" s="86"/>
      <c r="HH59" s="86"/>
      <c r="HI59" s="86"/>
      <c r="HJ59" s="86"/>
      <c r="HK59" s="86"/>
      <c r="HL59" s="86"/>
      <c r="HM59" s="86"/>
      <c r="HN59" s="86"/>
      <c r="HO59" s="86"/>
      <c r="HP59" s="86"/>
      <c r="HQ59" s="86"/>
      <c r="HR59" s="86"/>
      <c r="HS59" s="86"/>
      <c r="HT59" s="86"/>
      <c r="HU59" s="86"/>
      <c r="HV59" s="86"/>
      <c r="HW59" s="86"/>
      <c r="HX59" s="86"/>
      <c r="HY59" s="86"/>
      <c r="HZ59" s="86"/>
      <c r="IA59" s="86"/>
      <c r="IB59" s="86"/>
      <c r="IC59" s="86"/>
      <c r="ID59" s="86"/>
      <c r="IE59" s="86"/>
      <c r="IF59" s="86"/>
      <c r="IG59" s="86"/>
      <c r="IH59" s="86"/>
      <c r="II59" s="86"/>
      <c r="IJ59" s="86"/>
      <c r="IK59" s="86"/>
      <c r="IL59" s="86"/>
      <c r="IM59" s="86"/>
      <c r="IN59" s="86"/>
      <c r="IO59" s="86"/>
      <c r="IP59" s="86"/>
      <c r="IQ59" s="86"/>
      <c r="IR59" s="86"/>
      <c r="IS59" s="86"/>
      <c r="IT59" s="86"/>
      <c r="IU59" s="86"/>
      <c r="IV59" s="86"/>
      <c r="IW59" s="86"/>
    </row>
    <row r="60" ht="15" customHeight="1" spans="1:257">
      <c r="A60" s="19" t="s">
        <v>1077</v>
      </c>
      <c r="B60" s="23">
        <v>4</v>
      </c>
      <c r="C60" s="192" t="s">
        <v>1078</v>
      </c>
      <c r="D60" s="192" t="s">
        <v>1079</v>
      </c>
      <c r="E60" s="192" t="s">
        <v>1080</v>
      </c>
      <c r="F60" s="192" t="s">
        <v>1081</v>
      </c>
      <c r="G60" s="192"/>
      <c r="H60" s="192"/>
      <c r="I60" s="16">
        <v>719</v>
      </c>
      <c r="J60" s="16">
        <v>680</v>
      </c>
      <c r="K60" s="19">
        <v>39</v>
      </c>
      <c r="L60" s="19">
        <v>19.2</v>
      </c>
      <c r="M60" s="43">
        <v>36.04</v>
      </c>
      <c r="N60" s="44">
        <v>74.6028</v>
      </c>
      <c r="O60" s="44">
        <v>110.6428</v>
      </c>
      <c r="P60" s="43"/>
      <c r="Q60" s="43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</row>
    <row r="61" ht="15" customHeight="1" spans="1:257">
      <c r="A61" s="19" t="s">
        <v>1082</v>
      </c>
      <c r="B61" s="23">
        <v>6</v>
      </c>
      <c r="C61" s="192" t="s">
        <v>1083</v>
      </c>
      <c r="D61" s="192" t="s">
        <v>1084</v>
      </c>
      <c r="E61" s="192" t="s">
        <v>1085</v>
      </c>
      <c r="F61" s="192" t="s">
        <v>1086</v>
      </c>
      <c r="G61" s="192" t="s">
        <v>1087</v>
      </c>
      <c r="H61" s="192" t="s">
        <v>1088</v>
      </c>
      <c r="I61" s="16">
        <v>930</v>
      </c>
      <c r="J61" s="16">
        <v>880</v>
      </c>
      <c r="K61" s="19">
        <v>50</v>
      </c>
      <c r="L61" s="19">
        <v>28.8</v>
      </c>
      <c r="M61" s="43">
        <v>38.58</v>
      </c>
      <c r="N61" s="44">
        <v>79.8606</v>
      </c>
      <c r="O61" s="44">
        <v>118.4406</v>
      </c>
      <c r="P61" s="43"/>
      <c r="Q61" s="43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</row>
    <row r="62" ht="15" customHeight="1" spans="1:257">
      <c r="A62" s="19" t="s">
        <v>1089</v>
      </c>
      <c r="B62" s="23">
        <v>6</v>
      </c>
      <c r="C62" s="192" t="s">
        <v>1090</v>
      </c>
      <c r="D62" s="192" t="s">
        <v>1091</v>
      </c>
      <c r="E62" s="192" t="s">
        <v>1092</v>
      </c>
      <c r="F62" s="192" t="s">
        <v>1093</v>
      </c>
      <c r="G62" s="192" t="s">
        <v>1094</v>
      </c>
      <c r="H62" s="192" t="s">
        <v>1095</v>
      </c>
      <c r="I62" s="16">
        <v>1011</v>
      </c>
      <c r="J62" s="16">
        <v>956</v>
      </c>
      <c r="K62" s="19">
        <v>55</v>
      </c>
      <c r="L62" s="19">
        <v>28.8</v>
      </c>
      <c r="M62" s="43">
        <v>47.68</v>
      </c>
      <c r="N62" s="44">
        <v>98.6976</v>
      </c>
      <c r="O62" s="44">
        <v>146.3776</v>
      </c>
      <c r="P62" s="43"/>
      <c r="Q62" s="43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6"/>
      <c r="CO62" s="86"/>
      <c r="CP62" s="86"/>
      <c r="CQ62" s="86"/>
      <c r="CR62" s="86"/>
      <c r="CS62" s="86"/>
      <c r="CT62" s="86"/>
      <c r="CU62" s="86"/>
      <c r="CV62" s="86"/>
      <c r="CW62" s="86"/>
      <c r="CX62" s="86"/>
      <c r="CY62" s="86"/>
      <c r="CZ62" s="86"/>
      <c r="DA62" s="86"/>
      <c r="DB62" s="86"/>
      <c r="DC62" s="86"/>
      <c r="DD62" s="86"/>
      <c r="DE62" s="86"/>
      <c r="DF62" s="86"/>
      <c r="DG62" s="86"/>
      <c r="DH62" s="86"/>
      <c r="DI62" s="86"/>
      <c r="DJ62" s="86"/>
      <c r="DK62" s="86"/>
      <c r="DL62" s="86"/>
      <c r="DM62" s="86"/>
      <c r="DN62" s="86"/>
      <c r="DO62" s="86"/>
      <c r="DP62" s="86"/>
      <c r="DQ62" s="86"/>
      <c r="DR62" s="86"/>
      <c r="DS62" s="86"/>
      <c r="DT62" s="86"/>
      <c r="DU62" s="86"/>
      <c r="DV62" s="86"/>
      <c r="DW62" s="86"/>
      <c r="DX62" s="86"/>
      <c r="DY62" s="86"/>
      <c r="DZ62" s="86"/>
      <c r="EA62" s="86"/>
      <c r="EB62" s="86"/>
      <c r="EC62" s="86"/>
      <c r="ED62" s="86"/>
      <c r="EE62" s="86"/>
      <c r="EF62" s="86"/>
      <c r="EG62" s="86"/>
      <c r="EH62" s="86"/>
      <c r="EI62" s="86"/>
      <c r="EJ62" s="86"/>
      <c r="EK62" s="86"/>
      <c r="EL62" s="86"/>
      <c r="EM62" s="86"/>
      <c r="EN62" s="86"/>
      <c r="EO62" s="86"/>
      <c r="EP62" s="86"/>
      <c r="EQ62" s="86"/>
      <c r="ER62" s="86"/>
      <c r="ES62" s="86"/>
      <c r="ET62" s="86"/>
      <c r="EU62" s="86"/>
      <c r="EV62" s="86"/>
      <c r="EW62" s="86"/>
      <c r="EX62" s="86"/>
      <c r="EY62" s="86"/>
      <c r="EZ62" s="86"/>
      <c r="FA62" s="86"/>
      <c r="FB62" s="86"/>
      <c r="FC62" s="86"/>
      <c r="FD62" s="86"/>
      <c r="FE62" s="86"/>
      <c r="FF62" s="86"/>
      <c r="FG62" s="86"/>
      <c r="FH62" s="86"/>
      <c r="FI62" s="86"/>
      <c r="FJ62" s="86"/>
      <c r="FK62" s="86"/>
      <c r="FL62" s="86"/>
      <c r="FM62" s="86"/>
      <c r="FN62" s="86"/>
      <c r="FO62" s="86"/>
      <c r="FP62" s="86"/>
      <c r="FQ62" s="86"/>
      <c r="FR62" s="86"/>
      <c r="FS62" s="86"/>
      <c r="FT62" s="86"/>
      <c r="FU62" s="86"/>
      <c r="FV62" s="86"/>
      <c r="FW62" s="86"/>
      <c r="FX62" s="86"/>
      <c r="FY62" s="86"/>
      <c r="FZ62" s="86"/>
      <c r="GA62" s="86"/>
      <c r="GB62" s="86"/>
      <c r="GC62" s="86"/>
      <c r="GD62" s="86"/>
      <c r="GE62" s="86"/>
      <c r="GF62" s="86"/>
      <c r="GG62" s="86"/>
      <c r="GH62" s="86"/>
      <c r="GI62" s="86"/>
      <c r="GJ62" s="86"/>
      <c r="GK62" s="86"/>
      <c r="GL62" s="86"/>
      <c r="GM62" s="86"/>
      <c r="GN62" s="86"/>
      <c r="GO62" s="86"/>
      <c r="GP62" s="86"/>
      <c r="GQ62" s="86"/>
      <c r="GR62" s="86"/>
      <c r="GS62" s="86"/>
      <c r="GT62" s="86"/>
      <c r="GU62" s="86"/>
      <c r="GV62" s="86"/>
      <c r="GW62" s="86"/>
      <c r="GX62" s="86"/>
      <c r="GY62" s="86"/>
      <c r="GZ62" s="86"/>
      <c r="HA62" s="86"/>
      <c r="HB62" s="86"/>
      <c r="HC62" s="86"/>
      <c r="HD62" s="86"/>
      <c r="HE62" s="86"/>
      <c r="HF62" s="86"/>
      <c r="HG62" s="86"/>
      <c r="HH62" s="86"/>
      <c r="HI62" s="86"/>
      <c r="HJ62" s="86"/>
      <c r="HK62" s="86"/>
      <c r="HL62" s="86"/>
      <c r="HM62" s="86"/>
      <c r="HN62" s="86"/>
      <c r="HO62" s="86"/>
      <c r="HP62" s="86"/>
      <c r="HQ62" s="86"/>
      <c r="HR62" s="86"/>
      <c r="HS62" s="86"/>
      <c r="HT62" s="86"/>
      <c r="HU62" s="86"/>
      <c r="HV62" s="86"/>
      <c r="HW62" s="86"/>
      <c r="HX62" s="86"/>
      <c r="HY62" s="86"/>
      <c r="HZ62" s="86"/>
      <c r="IA62" s="86"/>
      <c r="IB62" s="86"/>
      <c r="IC62" s="86"/>
      <c r="ID62" s="86"/>
      <c r="IE62" s="86"/>
      <c r="IF62" s="86"/>
      <c r="IG62" s="86"/>
      <c r="IH62" s="86"/>
      <c r="II62" s="86"/>
      <c r="IJ62" s="86"/>
      <c r="IK62" s="86"/>
      <c r="IL62" s="86"/>
      <c r="IM62" s="86"/>
      <c r="IN62" s="86"/>
      <c r="IO62" s="86"/>
      <c r="IP62" s="86"/>
      <c r="IQ62" s="86"/>
      <c r="IR62" s="86"/>
      <c r="IS62" s="86"/>
      <c r="IT62" s="86"/>
      <c r="IU62" s="86"/>
      <c r="IV62" s="86"/>
      <c r="IW62" s="86"/>
    </row>
    <row r="63" ht="15" customHeight="1" spans="1:257">
      <c r="A63" s="19" t="s">
        <v>1096</v>
      </c>
      <c r="B63" s="23">
        <v>6</v>
      </c>
      <c r="C63" s="192" t="s">
        <v>1097</v>
      </c>
      <c r="D63" s="192" t="s">
        <v>1098</v>
      </c>
      <c r="E63" s="192" t="s">
        <v>1099</v>
      </c>
      <c r="F63" s="192" t="s">
        <v>1100</v>
      </c>
      <c r="G63" s="192" t="s">
        <v>1101</v>
      </c>
      <c r="H63" s="192" t="s">
        <v>1102</v>
      </c>
      <c r="I63" s="16">
        <v>810</v>
      </c>
      <c r="J63" s="16">
        <v>780</v>
      </c>
      <c r="K63" s="19">
        <v>30</v>
      </c>
      <c r="L63" s="19">
        <v>28.8</v>
      </c>
      <c r="M63" s="43">
        <v>2.18</v>
      </c>
      <c r="N63" s="44">
        <v>4.5126</v>
      </c>
      <c r="O63" s="44">
        <v>6.6926</v>
      </c>
      <c r="P63" s="43"/>
      <c r="Q63" s="43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6"/>
      <c r="CO63" s="86"/>
      <c r="CP63" s="86"/>
      <c r="CQ63" s="86"/>
      <c r="CR63" s="86"/>
      <c r="CS63" s="86"/>
      <c r="CT63" s="86"/>
      <c r="CU63" s="86"/>
      <c r="CV63" s="86"/>
      <c r="CW63" s="86"/>
      <c r="CX63" s="86"/>
      <c r="CY63" s="86"/>
      <c r="CZ63" s="86"/>
      <c r="DA63" s="86"/>
      <c r="DB63" s="86"/>
      <c r="DC63" s="86"/>
      <c r="DD63" s="86"/>
      <c r="DE63" s="86"/>
      <c r="DF63" s="86"/>
      <c r="DG63" s="86"/>
      <c r="DH63" s="86"/>
      <c r="DI63" s="86"/>
      <c r="DJ63" s="86"/>
      <c r="DK63" s="86"/>
      <c r="DL63" s="86"/>
      <c r="DM63" s="86"/>
      <c r="DN63" s="86"/>
      <c r="DO63" s="86"/>
      <c r="DP63" s="86"/>
      <c r="DQ63" s="86"/>
      <c r="DR63" s="86"/>
      <c r="DS63" s="86"/>
      <c r="DT63" s="86"/>
      <c r="DU63" s="86"/>
      <c r="DV63" s="86"/>
      <c r="DW63" s="86"/>
      <c r="DX63" s="86"/>
      <c r="DY63" s="86"/>
      <c r="DZ63" s="86"/>
      <c r="EA63" s="86"/>
      <c r="EB63" s="86"/>
      <c r="EC63" s="86"/>
      <c r="ED63" s="86"/>
      <c r="EE63" s="86"/>
      <c r="EF63" s="86"/>
      <c r="EG63" s="86"/>
      <c r="EH63" s="86"/>
      <c r="EI63" s="86"/>
      <c r="EJ63" s="86"/>
      <c r="EK63" s="86"/>
      <c r="EL63" s="86"/>
      <c r="EM63" s="86"/>
      <c r="EN63" s="86"/>
      <c r="EO63" s="86"/>
      <c r="EP63" s="86"/>
      <c r="EQ63" s="86"/>
      <c r="ER63" s="86"/>
      <c r="ES63" s="86"/>
      <c r="ET63" s="86"/>
      <c r="EU63" s="86"/>
      <c r="EV63" s="86"/>
      <c r="EW63" s="86"/>
      <c r="EX63" s="86"/>
      <c r="EY63" s="86"/>
      <c r="EZ63" s="86"/>
      <c r="FA63" s="86"/>
      <c r="FB63" s="86"/>
      <c r="FC63" s="86"/>
      <c r="FD63" s="86"/>
      <c r="FE63" s="86"/>
      <c r="FF63" s="86"/>
      <c r="FG63" s="86"/>
      <c r="FH63" s="86"/>
      <c r="FI63" s="86"/>
      <c r="FJ63" s="86"/>
      <c r="FK63" s="86"/>
      <c r="FL63" s="86"/>
      <c r="FM63" s="86"/>
      <c r="FN63" s="86"/>
      <c r="FO63" s="86"/>
      <c r="FP63" s="86"/>
      <c r="FQ63" s="86"/>
      <c r="FR63" s="86"/>
      <c r="FS63" s="86"/>
      <c r="FT63" s="86"/>
      <c r="FU63" s="86"/>
      <c r="FV63" s="86"/>
      <c r="FW63" s="86"/>
      <c r="FX63" s="86"/>
      <c r="FY63" s="86"/>
      <c r="FZ63" s="86"/>
      <c r="GA63" s="86"/>
      <c r="GB63" s="86"/>
      <c r="GC63" s="86"/>
      <c r="GD63" s="86"/>
      <c r="GE63" s="86"/>
      <c r="GF63" s="86"/>
      <c r="GG63" s="86"/>
      <c r="GH63" s="86"/>
      <c r="GI63" s="86"/>
      <c r="GJ63" s="86"/>
      <c r="GK63" s="86"/>
      <c r="GL63" s="86"/>
      <c r="GM63" s="86"/>
      <c r="GN63" s="86"/>
      <c r="GO63" s="86"/>
      <c r="GP63" s="86"/>
      <c r="GQ63" s="86"/>
      <c r="GR63" s="86"/>
      <c r="GS63" s="86"/>
      <c r="GT63" s="86"/>
      <c r="GU63" s="86"/>
      <c r="GV63" s="86"/>
      <c r="GW63" s="86"/>
      <c r="GX63" s="86"/>
      <c r="GY63" s="86"/>
      <c r="GZ63" s="86"/>
      <c r="HA63" s="86"/>
      <c r="HB63" s="86"/>
      <c r="HC63" s="86"/>
      <c r="HD63" s="86"/>
      <c r="HE63" s="86"/>
      <c r="HF63" s="86"/>
      <c r="HG63" s="86"/>
      <c r="HH63" s="86"/>
      <c r="HI63" s="86"/>
      <c r="HJ63" s="86"/>
      <c r="HK63" s="86"/>
      <c r="HL63" s="86"/>
      <c r="HM63" s="86"/>
      <c r="HN63" s="86"/>
      <c r="HO63" s="86"/>
      <c r="HP63" s="86"/>
      <c r="HQ63" s="86"/>
      <c r="HR63" s="86"/>
      <c r="HS63" s="86"/>
      <c r="HT63" s="86"/>
      <c r="HU63" s="86"/>
      <c r="HV63" s="86"/>
      <c r="HW63" s="86"/>
      <c r="HX63" s="86"/>
      <c r="HY63" s="86"/>
      <c r="HZ63" s="86"/>
      <c r="IA63" s="86"/>
      <c r="IB63" s="86"/>
      <c r="IC63" s="86"/>
      <c r="ID63" s="86"/>
      <c r="IE63" s="86"/>
      <c r="IF63" s="86"/>
      <c r="IG63" s="86"/>
      <c r="IH63" s="86"/>
      <c r="II63" s="86"/>
      <c r="IJ63" s="86"/>
      <c r="IK63" s="86"/>
      <c r="IL63" s="86"/>
      <c r="IM63" s="86"/>
      <c r="IN63" s="86"/>
      <c r="IO63" s="86"/>
      <c r="IP63" s="86"/>
      <c r="IQ63" s="86"/>
      <c r="IR63" s="86"/>
      <c r="IS63" s="86"/>
      <c r="IT63" s="86"/>
      <c r="IU63" s="86"/>
      <c r="IV63" s="86"/>
      <c r="IW63" s="86"/>
    </row>
    <row r="64" ht="15" customHeight="1" spans="1:257">
      <c r="A64" s="19" t="s">
        <v>1103</v>
      </c>
      <c r="B64" s="23">
        <v>5</v>
      </c>
      <c r="C64" s="192" t="s">
        <v>1104</v>
      </c>
      <c r="D64" s="192" t="s">
        <v>1105</v>
      </c>
      <c r="E64" s="192" t="s">
        <v>1106</v>
      </c>
      <c r="F64" s="192" t="s">
        <v>1107</v>
      </c>
      <c r="G64" s="192" t="s">
        <v>1108</v>
      </c>
      <c r="H64" s="192"/>
      <c r="I64" s="16">
        <v>679</v>
      </c>
      <c r="J64" s="16">
        <v>646</v>
      </c>
      <c r="K64" s="19">
        <v>33</v>
      </c>
      <c r="L64" s="19">
        <v>24</v>
      </c>
      <c r="M64" s="43">
        <v>16.38</v>
      </c>
      <c r="N64" s="44">
        <v>33.9066</v>
      </c>
      <c r="O64" s="44">
        <v>50.2866</v>
      </c>
      <c r="P64" s="43"/>
      <c r="Q64" s="43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6"/>
      <c r="CO64" s="86"/>
      <c r="CP64" s="86"/>
      <c r="CQ64" s="86"/>
      <c r="CR64" s="86"/>
      <c r="CS64" s="86"/>
      <c r="CT64" s="86"/>
      <c r="CU64" s="86"/>
      <c r="CV64" s="86"/>
      <c r="CW64" s="86"/>
      <c r="CX64" s="86"/>
      <c r="CY64" s="86"/>
      <c r="CZ64" s="86"/>
      <c r="DA64" s="86"/>
      <c r="DB64" s="86"/>
      <c r="DC64" s="86"/>
      <c r="DD64" s="86"/>
      <c r="DE64" s="86"/>
      <c r="DF64" s="86"/>
      <c r="DG64" s="86"/>
      <c r="DH64" s="86"/>
      <c r="DI64" s="86"/>
      <c r="DJ64" s="86"/>
      <c r="DK64" s="86"/>
      <c r="DL64" s="86"/>
      <c r="DM64" s="86"/>
      <c r="DN64" s="86"/>
      <c r="DO64" s="86"/>
      <c r="DP64" s="86"/>
      <c r="DQ64" s="86"/>
      <c r="DR64" s="86"/>
      <c r="DS64" s="86"/>
      <c r="DT64" s="86"/>
      <c r="DU64" s="86"/>
      <c r="DV64" s="86"/>
      <c r="DW64" s="86"/>
      <c r="DX64" s="86"/>
      <c r="DY64" s="86"/>
      <c r="DZ64" s="86"/>
      <c r="EA64" s="86"/>
      <c r="EB64" s="86"/>
      <c r="EC64" s="86"/>
      <c r="ED64" s="86"/>
      <c r="EE64" s="86"/>
      <c r="EF64" s="86"/>
      <c r="EG64" s="86"/>
      <c r="EH64" s="86"/>
      <c r="EI64" s="86"/>
      <c r="EJ64" s="86"/>
      <c r="EK64" s="86"/>
      <c r="EL64" s="86"/>
      <c r="EM64" s="86"/>
      <c r="EN64" s="86"/>
      <c r="EO64" s="86"/>
      <c r="EP64" s="86"/>
      <c r="EQ64" s="86"/>
      <c r="ER64" s="86"/>
      <c r="ES64" s="86"/>
      <c r="ET64" s="86"/>
      <c r="EU64" s="86"/>
      <c r="EV64" s="86"/>
      <c r="EW64" s="86"/>
      <c r="EX64" s="86"/>
      <c r="EY64" s="86"/>
      <c r="EZ64" s="86"/>
      <c r="FA64" s="86"/>
      <c r="FB64" s="86"/>
      <c r="FC64" s="86"/>
      <c r="FD64" s="86"/>
      <c r="FE64" s="86"/>
      <c r="FF64" s="86"/>
      <c r="FG64" s="86"/>
      <c r="FH64" s="86"/>
      <c r="FI64" s="86"/>
      <c r="FJ64" s="86"/>
      <c r="FK64" s="86"/>
      <c r="FL64" s="86"/>
      <c r="FM64" s="86"/>
      <c r="FN64" s="86"/>
      <c r="FO64" s="86"/>
      <c r="FP64" s="86"/>
      <c r="FQ64" s="86"/>
      <c r="FR64" s="86"/>
      <c r="FS64" s="86"/>
      <c r="FT64" s="86"/>
      <c r="FU64" s="86"/>
      <c r="FV64" s="86"/>
      <c r="FW64" s="86"/>
      <c r="FX64" s="86"/>
      <c r="FY64" s="86"/>
      <c r="FZ64" s="86"/>
      <c r="GA64" s="86"/>
      <c r="GB64" s="86"/>
      <c r="GC64" s="86"/>
      <c r="GD64" s="86"/>
      <c r="GE64" s="86"/>
      <c r="GF64" s="86"/>
      <c r="GG64" s="86"/>
      <c r="GH64" s="86"/>
      <c r="GI64" s="86"/>
      <c r="GJ64" s="86"/>
      <c r="GK64" s="86"/>
      <c r="GL64" s="86"/>
      <c r="GM64" s="86"/>
      <c r="GN64" s="86"/>
      <c r="GO64" s="86"/>
      <c r="GP64" s="86"/>
      <c r="GQ64" s="86"/>
      <c r="GR64" s="86"/>
      <c r="GS64" s="86"/>
      <c r="GT64" s="86"/>
      <c r="GU64" s="86"/>
      <c r="GV64" s="86"/>
      <c r="GW64" s="86"/>
      <c r="GX64" s="86"/>
      <c r="GY64" s="86"/>
      <c r="GZ64" s="86"/>
      <c r="HA64" s="86"/>
      <c r="HB64" s="86"/>
      <c r="HC64" s="86"/>
      <c r="HD64" s="86"/>
      <c r="HE64" s="86"/>
      <c r="HF64" s="86"/>
      <c r="HG64" s="86"/>
      <c r="HH64" s="86"/>
      <c r="HI64" s="86"/>
      <c r="HJ64" s="86"/>
      <c r="HK64" s="86"/>
      <c r="HL64" s="86"/>
      <c r="HM64" s="86"/>
      <c r="HN64" s="86"/>
      <c r="HO64" s="86"/>
      <c r="HP64" s="86"/>
      <c r="HQ64" s="86"/>
      <c r="HR64" s="86"/>
      <c r="HS64" s="86"/>
      <c r="HT64" s="86"/>
      <c r="HU64" s="86"/>
      <c r="HV64" s="86"/>
      <c r="HW64" s="86"/>
      <c r="HX64" s="86"/>
      <c r="HY64" s="86"/>
      <c r="HZ64" s="86"/>
      <c r="IA64" s="86"/>
      <c r="IB64" s="86"/>
      <c r="IC64" s="86"/>
      <c r="ID64" s="86"/>
      <c r="IE64" s="86"/>
      <c r="IF64" s="86"/>
      <c r="IG64" s="86"/>
      <c r="IH64" s="86"/>
      <c r="II64" s="86"/>
      <c r="IJ64" s="86"/>
      <c r="IK64" s="86"/>
      <c r="IL64" s="86"/>
      <c r="IM64" s="86"/>
      <c r="IN64" s="86"/>
      <c r="IO64" s="86"/>
      <c r="IP64" s="86"/>
      <c r="IQ64" s="86"/>
      <c r="IR64" s="86"/>
      <c r="IS64" s="86"/>
      <c r="IT64" s="86"/>
      <c r="IU64" s="86"/>
      <c r="IV64" s="86"/>
      <c r="IW64" s="86"/>
    </row>
    <row r="65" ht="15" customHeight="1" spans="1:257">
      <c r="A65" s="19" t="s">
        <v>1109</v>
      </c>
      <c r="B65" s="23">
        <v>6</v>
      </c>
      <c r="C65" s="192" t="s">
        <v>1110</v>
      </c>
      <c r="D65" s="192" t="s">
        <v>1111</v>
      </c>
      <c r="E65" s="192" t="s">
        <v>1112</v>
      </c>
      <c r="F65" s="192" t="s">
        <v>1113</v>
      </c>
      <c r="G65" s="192" t="s">
        <v>1114</v>
      </c>
      <c r="H65" s="192" t="s">
        <v>1115</v>
      </c>
      <c r="I65" s="16">
        <v>890</v>
      </c>
      <c r="J65" s="16">
        <v>857</v>
      </c>
      <c r="K65" s="19">
        <v>33</v>
      </c>
      <c r="L65" s="19">
        <v>28.8</v>
      </c>
      <c r="M65" s="43">
        <v>7.64</v>
      </c>
      <c r="N65" s="44">
        <v>15.8148</v>
      </c>
      <c r="O65" s="44">
        <v>23.4548</v>
      </c>
      <c r="P65" s="43"/>
      <c r="Q65" s="43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6"/>
      <c r="CO65" s="86"/>
      <c r="CP65" s="86"/>
      <c r="CQ65" s="86"/>
      <c r="CR65" s="86"/>
      <c r="CS65" s="86"/>
      <c r="CT65" s="86"/>
      <c r="CU65" s="86"/>
      <c r="CV65" s="86"/>
      <c r="CW65" s="86"/>
      <c r="CX65" s="86"/>
      <c r="CY65" s="86"/>
      <c r="CZ65" s="86"/>
      <c r="DA65" s="86"/>
      <c r="DB65" s="86"/>
      <c r="DC65" s="86"/>
      <c r="DD65" s="86"/>
      <c r="DE65" s="86"/>
      <c r="DF65" s="86"/>
      <c r="DG65" s="86"/>
      <c r="DH65" s="86"/>
      <c r="DI65" s="86"/>
      <c r="DJ65" s="86"/>
      <c r="DK65" s="86"/>
      <c r="DL65" s="86"/>
      <c r="DM65" s="86"/>
      <c r="DN65" s="86"/>
      <c r="DO65" s="86"/>
      <c r="DP65" s="86"/>
      <c r="DQ65" s="86"/>
      <c r="DR65" s="86"/>
      <c r="DS65" s="86"/>
      <c r="DT65" s="86"/>
      <c r="DU65" s="86"/>
      <c r="DV65" s="86"/>
      <c r="DW65" s="86"/>
      <c r="DX65" s="86"/>
      <c r="DY65" s="86"/>
      <c r="DZ65" s="86"/>
      <c r="EA65" s="86"/>
      <c r="EB65" s="86"/>
      <c r="EC65" s="86"/>
      <c r="ED65" s="86"/>
      <c r="EE65" s="86"/>
      <c r="EF65" s="86"/>
      <c r="EG65" s="86"/>
      <c r="EH65" s="86"/>
      <c r="EI65" s="86"/>
      <c r="EJ65" s="86"/>
      <c r="EK65" s="86"/>
      <c r="EL65" s="86"/>
      <c r="EM65" s="86"/>
      <c r="EN65" s="86"/>
      <c r="EO65" s="86"/>
      <c r="EP65" s="86"/>
      <c r="EQ65" s="86"/>
      <c r="ER65" s="86"/>
      <c r="ES65" s="86"/>
      <c r="ET65" s="86"/>
      <c r="EU65" s="86"/>
      <c r="EV65" s="86"/>
      <c r="EW65" s="86"/>
      <c r="EX65" s="86"/>
      <c r="EY65" s="86"/>
      <c r="EZ65" s="86"/>
      <c r="FA65" s="86"/>
      <c r="FB65" s="86"/>
      <c r="FC65" s="86"/>
      <c r="FD65" s="86"/>
      <c r="FE65" s="86"/>
      <c r="FF65" s="86"/>
      <c r="FG65" s="86"/>
      <c r="FH65" s="86"/>
      <c r="FI65" s="86"/>
      <c r="FJ65" s="86"/>
      <c r="FK65" s="86"/>
      <c r="FL65" s="86"/>
      <c r="FM65" s="86"/>
      <c r="FN65" s="86"/>
      <c r="FO65" s="86"/>
      <c r="FP65" s="86"/>
      <c r="FQ65" s="86"/>
      <c r="FR65" s="86"/>
      <c r="FS65" s="86"/>
      <c r="FT65" s="86"/>
      <c r="FU65" s="86"/>
      <c r="FV65" s="86"/>
      <c r="FW65" s="86"/>
      <c r="FX65" s="86"/>
      <c r="FY65" s="86"/>
      <c r="FZ65" s="86"/>
      <c r="GA65" s="86"/>
      <c r="GB65" s="86"/>
      <c r="GC65" s="86"/>
      <c r="GD65" s="86"/>
      <c r="GE65" s="86"/>
      <c r="GF65" s="86"/>
      <c r="GG65" s="86"/>
      <c r="GH65" s="86"/>
      <c r="GI65" s="86"/>
      <c r="GJ65" s="86"/>
      <c r="GK65" s="86"/>
      <c r="GL65" s="86"/>
      <c r="GM65" s="86"/>
      <c r="GN65" s="86"/>
      <c r="GO65" s="86"/>
      <c r="GP65" s="86"/>
      <c r="GQ65" s="86"/>
      <c r="GR65" s="86"/>
      <c r="GS65" s="86"/>
      <c r="GT65" s="86"/>
      <c r="GU65" s="86"/>
      <c r="GV65" s="86"/>
      <c r="GW65" s="86"/>
      <c r="GX65" s="86"/>
      <c r="GY65" s="86"/>
      <c r="GZ65" s="86"/>
      <c r="HA65" s="86"/>
      <c r="HB65" s="86"/>
      <c r="HC65" s="86"/>
      <c r="HD65" s="86"/>
      <c r="HE65" s="86"/>
      <c r="HF65" s="86"/>
      <c r="HG65" s="86"/>
      <c r="HH65" s="86"/>
      <c r="HI65" s="86"/>
      <c r="HJ65" s="86"/>
      <c r="HK65" s="86"/>
      <c r="HL65" s="86"/>
      <c r="HM65" s="86"/>
      <c r="HN65" s="86"/>
      <c r="HO65" s="86"/>
      <c r="HP65" s="86"/>
      <c r="HQ65" s="86"/>
      <c r="HR65" s="86"/>
      <c r="HS65" s="86"/>
      <c r="HT65" s="86"/>
      <c r="HU65" s="86"/>
      <c r="HV65" s="86"/>
      <c r="HW65" s="86"/>
      <c r="HX65" s="86"/>
      <c r="HY65" s="86"/>
      <c r="HZ65" s="86"/>
      <c r="IA65" s="86"/>
      <c r="IB65" s="86"/>
      <c r="IC65" s="86"/>
      <c r="ID65" s="86"/>
      <c r="IE65" s="86"/>
      <c r="IF65" s="86"/>
      <c r="IG65" s="86"/>
      <c r="IH65" s="86"/>
      <c r="II65" s="86"/>
      <c r="IJ65" s="86"/>
      <c r="IK65" s="86"/>
      <c r="IL65" s="86"/>
      <c r="IM65" s="86"/>
      <c r="IN65" s="86"/>
      <c r="IO65" s="86"/>
      <c r="IP65" s="86"/>
      <c r="IQ65" s="86"/>
      <c r="IR65" s="86"/>
      <c r="IS65" s="86"/>
      <c r="IT65" s="86"/>
      <c r="IU65" s="86"/>
      <c r="IV65" s="86"/>
      <c r="IW65" s="86"/>
    </row>
    <row r="66" ht="15" customHeight="1" spans="1:257">
      <c r="A66" s="19" t="s">
        <v>1116</v>
      </c>
      <c r="B66" s="23">
        <v>5</v>
      </c>
      <c r="C66" s="192" t="s">
        <v>1117</v>
      </c>
      <c r="D66" s="192" t="s">
        <v>1118</v>
      </c>
      <c r="E66" s="192" t="s">
        <v>1119</v>
      </c>
      <c r="F66" s="192" t="s">
        <v>1120</v>
      </c>
      <c r="G66" s="192" t="s">
        <v>1121</v>
      </c>
      <c r="H66" s="192"/>
      <c r="I66" s="16">
        <v>906</v>
      </c>
      <c r="J66" s="16">
        <v>880</v>
      </c>
      <c r="K66" s="19">
        <v>26</v>
      </c>
      <c r="L66" s="19">
        <v>24</v>
      </c>
      <c r="M66" s="43">
        <v>3.64</v>
      </c>
      <c r="N66" s="44">
        <v>7.5348</v>
      </c>
      <c r="O66" s="44">
        <v>11.1748</v>
      </c>
      <c r="P66" s="43"/>
      <c r="Q66" s="43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6"/>
      <c r="CO66" s="86"/>
      <c r="CP66" s="86"/>
      <c r="CQ66" s="86"/>
      <c r="CR66" s="86"/>
      <c r="CS66" s="86"/>
      <c r="CT66" s="86"/>
      <c r="CU66" s="86"/>
      <c r="CV66" s="86"/>
      <c r="CW66" s="86"/>
      <c r="CX66" s="86"/>
      <c r="CY66" s="86"/>
      <c r="CZ66" s="86"/>
      <c r="DA66" s="86"/>
      <c r="DB66" s="86"/>
      <c r="DC66" s="86"/>
      <c r="DD66" s="86"/>
      <c r="DE66" s="86"/>
      <c r="DF66" s="86"/>
      <c r="DG66" s="86"/>
      <c r="DH66" s="86"/>
      <c r="DI66" s="86"/>
      <c r="DJ66" s="86"/>
      <c r="DK66" s="86"/>
      <c r="DL66" s="86"/>
      <c r="DM66" s="86"/>
      <c r="DN66" s="86"/>
      <c r="DO66" s="86"/>
      <c r="DP66" s="86"/>
      <c r="DQ66" s="86"/>
      <c r="DR66" s="86"/>
      <c r="DS66" s="86"/>
      <c r="DT66" s="86"/>
      <c r="DU66" s="86"/>
      <c r="DV66" s="86"/>
      <c r="DW66" s="86"/>
      <c r="DX66" s="86"/>
      <c r="DY66" s="86"/>
      <c r="DZ66" s="86"/>
      <c r="EA66" s="86"/>
      <c r="EB66" s="86"/>
      <c r="EC66" s="86"/>
      <c r="ED66" s="86"/>
      <c r="EE66" s="86"/>
      <c r="EF66" s="86"/>
      <c r="EG66" s="86"/>
      <c r="EH66" s="86"/>
      <c r="EI66" s="86"/>
      <c r="EJ66" s="86"/>
      <c r="EK66" s="86"/>
      <c r="EL66" s="86"/>
      <c r="EM66" s="86"/>
      <c r="EN66" s="86"/>
      <c r="EO66" s="86"/>
      <c r="EP66" s="86"/>
      <c r="EQ66" s="86"/>
      <c r="ER66" s="86"/>
      <c r="ES66" s="86"/>
      <c r="ET66" s="86"/>
      <c r="EU66" s="86"/>
      <c r="EV66" s="86"/>
      <c r="EW66" s="86"/>
      <c r="EX66" s="86"/>
      <c r="EY66" s="86"/>
      <c r="EZ66" s="86"/>
      <c r="FA66" s="86"/>
      <c r="FB66" s="86"/>
      <c r="FC66" s="86"/>
      <c r="FD66" s="86"/>
      <c r="FE66" s="86"/>
      <c r="FF66" s="86"/>
      <c r="FG66" s="86"/>
      <c r="FH66" s="86"/>
      <c r="FI66" s="86"/>
      <c r="FJ66" s="86"/>
      <c r="FK66" s="86"/>
      <c r="FL66" s="86"/>
      <c r="FM66" s="86"/>
      <c r="FN66" s="86"/>
      <c r="FO66" s="86"/>
      <c r="FP66" s="86"/>
      <c r="FQ66" s="86"/>
      <c r="FR66" s="86"/>
      <c r="FS66" s="86"/>
      <c r="FT66" s="86"/>
      <c r="FU66" s="86"/>
      <c r="FV66" s="86"/>
      <c r="FW66" s="86"/>
      <c r="FX66" s="86"/>
      <c r="FY66" s="86"/>
      <c r="FZ66" s="86"/>
      <c r="GA66" s="86"/>
      <c r="GB66" s="86"/>
      <c r="GC66" s="86"/>
      <c r="GD66" s="86"/>
      <c r="GE66" s="86"/>
      <c r="GF66" s="86"/>
      <c r="GG66" s="86"/>
      <c r="GH66" s="86"/>
      <c r="GI66" s="86"/>
      <c r="GJ66" s="86"/>
      <c r="GK66" s="86"/>
      <c r="GL66" s="86"/>
      <c r="GM66" s="86"/>
      <c r="GN66" s="86"/>
      <c r="GO66" s="86"/>
      <c r="GP66" s="86"/>
      <c r="GQ66" s="86"/>
      <c r="GR66" s="86"/>
      <c r="GS66" s="86"/>
      <c r="GT66" s="86"/>
      <c r="GU66" s="86"/>
      <c r="GV66" s="86"/>
      <c r="GW66" s="86"/>
      <c r="GX66" s="86"/>
      <c r="GY66" s="86"/>
      <c r="GZ66" s="86"/>
      <c r="HA66" s="86"/>
      <c r="HB66" s="86"/>
      <c r="HC66" s="86"/>
      <c r="HD66" s="86"/>
      <c r="HE66" s="86"/>
      <c r="HF66" s="86"/>
      <c r="HG66" s="86"/>
      <c r="HH66" s="86"/>
      <c r="HI66" s="86"/>
      <c r="HJ66" s="86"/>
      <c r="HK66" s="86"/>
      <c r="HL66" s="86"/>
      <c r="HM66" s="86"/>
      <c r="HN66" s="86"/>
      <c r="HO66" s="86"/>
      <c r="HP66" s="86"/>
      <c r="HQ66" s="86"/>
      <c r="HR66" s="86"/>
      <c r="HS66" s="86"/>
      <c r="HT66" s="86"/>
      <c r="HU66" s="86"/>
      <c r="HV66" s="86"/>
      <c r="HW66" s="86"/>
      <c r="HX66" s="86"/>
      <c r="HY66" s="86"/>
      <c r="HZ66" s="86"/>
      <c r="IA66" s="86"/>
      <c r="IB66" s="86"/>
      <c r="IC66" s="86"/>
      <c r="ID66" s="86"/>
      <c r="IE66" s="86"/>
      <c r="IF66" s="86"/>
      <c r="IG66" s="86"/>
      <c r="IH66" s="86"/>
      <c r="II66" s="86"/>
      <c r="IJ66" s="86"/>
      <c r="IK66" s="86"/>
      <c r="IL66" s="86"/>
      <c r="IM66" s="86"/>
      <c r="IN66" s="86"/>
      <c r="IO66" s="86"/>
      <c r="IP66" s="86"/>
      <c r="IQ66" s="86"/>
      <c r="IR66" s="86"/>
      <c r="IS66" s="86"/>
      <c r="IT66" s="86"/>
      <c r="IU66" s="86"/>
      <c r="IV66" s="86"/>
      <c r="IW66" s="86"/>
    </row>
    <row r="67" ht="15" customHeight="1" spans="1:257">
      <c r="A67" s="19" t="s">
        <v>1122</v>
      </c>
      <c r="B67" s="23">
        <v>6</v>
      </c>
      <c r="C67" s="192" t="s">
        <v>1123</v>
      </c>
      <c r="D67" s="192" t="s">
        <v>1124</v>
      </c>
      <c r="E67" s="192" t="s">
        <v>1125</v>
      </c>
      <c r="F67" s="192" t="s">
        <v>1126</v>
      </c>
      <c r="G67" s="192" t="s">
        <v>1127</v>
      </c>
      <c r="H67" s="192" t="s">
        <v>1128</v>
      </c>
      <c r="I67" s="16">
        <v>1032</v>
      </c>
      <c r="J67" s="16">
        <v>997</v>
      </c>
      <c r="K67" s="19">
        <v>35</v>
      </c>
      <c r="L67" s="19">
        <v>28.8</v>
      </c>
      <c r="M67" s="43">
        <v>11.28</v>
      </c>
      <c r="N67" s="44">
        <v>23.3496</v>
      </c>
      <c r="O67" s="44">
        <v>34.6296</v>
      </c>
      <c r="P67" s="43"/>
      <c r="Q67" s="43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6"/>
      <c r="CO67" s="86"/>
      <c r="CP67" s="86"/>
      <c r="CQ67" s="86"/>
      <c r="CR67" s="86"/>
      <c r="CS67" s="86"/>
      <c r="CT67" s="86"/>
      <c r="CU67" s="86"/>
      <c r="CV67" s="86"/>
      <c r="CW67" s="86"/>
      <c r="CX67" s="86"/>
      <c r="CY67" s="86"/>
      <c r="CZ67" s="86"/>
      <c r="DA67" s="86"/>
      <c r="DB67" s="86"/>
      <c r="DC67" s="86"/>
      <c r="DD67" s="86"/>
      <c r="DE67" s="86"/>
      <c r="DF67" s="86"/>
      <c r="DG67" s="86"/>
      <c r="DH67" s="86"/>
      <c r="DI67" s="86"/>
      <c r="DJ67" s="86"/>
      <c r="DK67" s="86"/>
      <c r="DL67" s="86"/>
      <c r="DM67" s="86"/>
      <c r="DN67" s="86"/>
      <c r="DO67" s="86"/>
      <c r="DP67" s="86"/>
      <c r="DQ67" s="86"/>
      <c r="DR67" s="86"/>
      <c r="DS67" s="86"/>
      <c r="DT67" s="86"/>
      <c r="DU67" s="86"/>
      <c r="DV67" s="86"/>
      <c r="DW67" s="86"/>
      <c r="DX67" s="86"/>
      <c r="DY67" s="86"/>
      <c r="DZ67" s="86"/>
      <c r="EA67" s="86"/>
      <c r="EB67" s="86"/>
      <c r="EC67" s="86"/>
      <c r="ED67" s="86"/>
      <c r="EE67" s="86"/>
      <c r="EF67" s="86"/>
      <c r="EG67" s="86"/>
      <c r="EH67" s="86"/>
      <c r="EI67" s="86"/>
      <c r="EJ67" s="86"/>
      <c r="EK67" s="86"/>
      <c r="EL67" s="86"/>
      <c r="EM67" s="86"/>
      <c r="EN67" s="86"/>
      <c r="EO67" s="86"/>
      <c r="EP67" s="86"/>
      <c r="EQ67" s="86"/>
      <c r="ER67" s="86"/>
      <c r="ES67" s="86"/>
      <c r="ET67" s="86"/>
      <c r="EU67" s="86"/>
      <c r="EV67" s="86"/>
      <c r="EW67" s="86"/>
      <c r="EX67" s="86"/>
      <c r="EY67" s="86"/>
      <c r="EZ67" s="86"/>
      <c r="FA67" s="86"/>
      <c r="FB67" s="86"/>
      <c r="FC67" s="86"/>
      <c r="FD67" s="86"/>
      <c r="FE67" s="86"/>
      <c r="FF67" s="86"/>
      <c r="FG67" s="86"/>
      <c r="FH67" s="86"/>
      <c r="FI67" s="86"/>
      <c r="FJ67" s="86"/>
      <c r="FK67" s="86"/>
      <c r="FL67" s="86"/>
      <c r="FM67" s="86"/>
      <c r="FN67" s="86"/>
      <c r="FO67" s="86"/>
      <c r="FP67" s="86"/>
      <c r="FQ67" s="86"/>
      <c r="FR67" s="86"/>
      <c r="FS67" s="86"/>
      <c r="FT67" s="86"/>
      <c r="FU67" s="86"/>
      <c r="FV67" s="86"/>
      <c r="FW67" s="86"/>
      <c r="FX67" s="86"/>
      <c r="FY67" s="86"/>
      <c r="FZ67" s="86"/>
      <c r="GA67" s="86"/>
      <c r="GB67" s="86"/>
      <c r="GC67" s="86"/>
      <c r="GD67" s="86"/>
      <c r="GE67" s="86"/>
      <c r="GF67" s="86"/>
      <c r="GG67" s="86"/>
      <c r="GH67" s="86"/>
      <c r="GI67" s="86"/>
      <c r="GJ67" s="86"/>
      <c r="GK67" s="86"/>
      <c r="GL67" s="86"/>
      <c r="GM67" s="86"/>
      <c r="GN67" s="86"/>
      <c r="GO67" s="86"/>
      <c r="GP67" s="86"/>
      <c r="GQ67" s="86"/>
      <c r="GR67" s="86"/>
      <c r="GS67" s="86"/>
      <c r="GT67" s="86"/>
      <c r="GU67" s="86"/>
      <c r="GV67" s="86"/>
      <c r="GW67" s="86"/>
      <c r="GX67" s="86"/>
      <c r="GY67" s="86"/>
      <c r="GZ67" s="86"/>
      <c r="HA67" s="86"/>
      <c r="HB67" s="86"/>
      <c r="HC67" s="86"/>
      <c r="HD67" s="86"/>
      <c r="HE67" s="86"/>
      <c r="HF67" s="86"/>
      <c r="HG67" s="86"/>
      <c r="HH67" s="86"/>
      <c r="HI67" s="86"/>
      <c r="HJ67" s="86"/>
      <c r="HK67" s="86"/>
      <c r="HL67" s="86"/>
      <c r="HM67" s="86"/>
      <c r="HN67" s="86"/>
      <c r="HO67" s="86"/>
      <c r="HP67" s="86"/>
      <c r="HQ67" s="86"/>
      <c r="HR67" s="86"/>
      <c r="HS67" s="86"/>
      <c r="HT67" s="86"/>
      <c r="HU67" s="86"/>
      <c r="HV67" s="86"/>
      <c r="HW67" s="86"/>
      <c r="HX67" s="86"/>
      <c r="HY67" s="86"/>
      <c r="HZ67" s="86"/>
      <c r="IA67" s="86"/>
      <c r="IB67" s="86"/>
      <c r="IC67" s="86"/>
      <c r="ID67" s="86"/>
      <c r="IE67" s="86"/>
      <c r="IF67" s="86"/>
      <c r="IG67" s="86"/>
      <c r="IH67" s="86"/>
      <c r="II67" s="86"/>
      <c r="IJ67" s="86"/>
      <c r="IK67" s="86"/>
      <c r="IL67" s="86"/>
      <c r="IM67" s="86"/>
      <c r="IN67" s="86"/>
      <c r="IO67" s="86"/>
      <c r="IP67" s="86"/>
      <c r="IQ67" s="86"/>
      <c r="IR67" s="86"/>
      <c r="IS67" s="86"/>
      <c r="IT67" s="86"/>
      <c r="IU67" s="86"/>
      <c r="IV67" s="86"/>
      <c r="IW67" s="86"/>
    </row>
    <row r="68" ht="15" customHeight="1" spans="1:257">
      <c r="A68" s="19" t="s">
        <v>1129</v>
      </c>
      <c r="B68" s="23">
        <v>6</v>
      </c>
      <c r="C68" s="192" t="s">
        <v>1130</v>
      </c>
      <c r="D68" s="192" t="s">
        <v>1131</v>
      </c>
      <c r="E68" s="192" t="s">
        <v>1132</v>
      </c>
      <c r="F68" s="192" t="s">
        <v>1133</v>
      </c>
      <c r="G68" s="192" t="s">
        <v>1134</v>
      </c>
      <c r="H68" s="192" t="s">
        <v>1135</v>
      </c>
      <c r="I68" s="16">
        <v>782</v>
      </c>
      <c r="J68" s="16">
        <v>743</v>
      </c>
      <c r="K68" s="19">
        <v>39</v>
      </c>
      <c r="L68" s="19">
        <v>28.8</v>
      </c>
      <c r="M68" s="43">
        <v>18.56</v>
      </c>
      <c r="N68" s="44">
        <v>38.4192</v>
      </c>
      <c r="O68" s="44">
        <v>56.9792</v>
      </c>
      <c r="P68" s="43"/>
      <c r="Q68" s="43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6"/>
      <c r="BE68" s="86"/>
      <c r="BF68" s="86"/>
      <c r="BG68" s="86"/>
      <c r="BH68" s="86"/>
      <c r="BI68" s="86"/>
      <c r="BJ68" s="86"/>
      <c r="BK68" s="86"/>
      <c r="BL68" s="86"/>
      <c r="BM68" s="86"/>
      <c r="BN68" s="86"/>
      <c r="BO68" s="86"/>
      <c r="BP68" s="86"/>
      <c r="BQ68" s="86"/>
      <c r="BR68" s="86"/>
      <c r="BS68" s="86"/>
      <c r="BT68" s="86"/>
      <c r="BU68" s="86"/>
      <c r="BV68" s="86"/>
      <c r="BW68" s="86"/>
      <c r="BX68" s="86"/>
      <c r="BY68" s="86"/>
      <c r="BZ68" s="86"/>
      <c r="CA68" s="86"/>
      <c r="CB68" s="86"/>
      <c r="CC68" s="86"/>
      <c r="CD68" s="86"/>
      <c r="CE68" s="86"/>
      <c r="CF68" s="86"/>
      <c r="CG68" s="86"/>
      <c r="CH68" s="86"/>
      <c r="CI68" s="86"/>
      <c r="CJ68" s="86"/>
      <c r="CK68" s="86"/>
      <c r="CL68" s="86"/>
      <c r="CM68" s="86"/>
      <c r="CN68" s="86"/>
      <c r="CO68" s="86"/>
      <c r="CP68" s="86"/>
      <c r="CQ68" s="86"/>
      <c r="CR68" s="86"/>
      <c r="CS68" s="86"/>
      <c r="CT68" s="86"/>
      <c r="CU68" s="86"/>
      <c r="CV68" s="86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6"/>
      <c r="FX68" s="86"/>
      <c r="FY68" s="86"/>
      <c r="FZ68" s="86"/>
      <c r="GA68" s="86"/>
      <c r="GB68" s="86"/>
      <c r="GC68" s="86"/>
      <c r="GD68" s="86"/>
      <c r="GE68" s="86"/>
      <c r="GF68" s="86"/>
      <c r="GG68" s="86"/>
      <c r="GH68" s="86"/>
      <c r="GI68" s="86"/>
      <c r="GJ68" s="86"/>
      <c r="GK68" s="86"/>
      <c r="GL68" s="86"/>
      <c r="GM68" s="86"/>
      <c r="GN68" s="86"/>
      <c r="GO68" s="86"/>
      <c r="GP68" s="86"/>
      <c r="GQ68" s="86"/>
      <c r="GR68" s="86"/>
      <c r="GS68" s="86"/>
      <c r="GT68" s="86"/>
      <c r="GU68" s="86"/>
      <c r="GV68" s="86"/>
      <c r="GW68" s="86"/>
      <c r="GX68" s="86"/>
      <c r="GY68" s="86"/>
      <c r="GZ68" s="86"/>
      <c r="HA68" s="86"/>
      <c r="HB68" s="86"/>
      <c r="HC68" s="86"/>
      <c r="HD68" s="86"/>
      <c r="HE68" s="86"/>
      <c r="HF68" s="86"/>
      <c r="HG68" s="86"/>
      <c r="HH68" s="86"/>
      <c r="HI68" s="86"/>
      <c r="HJ68" s="86"/>
      <c r="HK68" s="86"/>
      <c r="HL68" s="86"/>
      <c r="HM68" s="86"/>
      <c r="HN68" s="86"/>
      <c r="HO68" s="86"/>
      <c r="HP68" s="86"/>
      <c r="HQ68" s="86"/>
      <c r="HR68" s="86"/>
      <c r="HS68" s="86"/>
      <c r="HT68" s="86"/>
      <c r="HU68" s="86"/>
      <c r="HV68" s="86"/>
      <c r="HW68" s="86"/>
      <c r="HX68" s="86"/>
      <c r="HY68" s="86"/>
      <c r="HZ68" s="86"/>
      <c r="IA68" s="86"/>
      <c r="IB68" s="86"/>
      <c r="IC68" s="86"/>
      <c r="ID68" s="86"/>
      <c r="IE68" s="86"/>
      <c r="IF68" s="86"/>
      <c r="IG68" s="86"/>
      <c r="IH68" s="86"/>
      <c r="II68" s="86"/>
      <c r="IJ68" s="86"/>
      <c r="IK68" s="86"/>
      <c r="IL68" s="86"/>
      <c r="IM68" s="86"/>
      <c r="IN68" s="86"/>
      <c r="IO68" s="86"/>
      <c r="IP68" s="86"/>
      <c r="IQ68" s="86"/>
      <c r="IR68" s="86"/>
      <c r="IS68" s="86"/>
      <c r="IT68" s="86"/>
      <c r="IU68" s="86"/>
      <c r="IV68" s="86"/>
      <c r="IW68" s="86"/>
    </row>
    <row r="69" ht="15" customHeight="1" spans="1:257">
      <c r="A69" s="19" t="s">
        <v>1136</v>
      </c>
      <c r="B69" s="23">
        <v>6</v>
      </c>
      <c r="C69" s="192" t="s">
        <v>1137</v>
      </c>
      <c r="D69" s="192" t="s">
        <v>1138</v>
      </c>
      <c r="E69" s="192" t="s">
        <v>1139</v>
      </c>
      <c r="F69" s="192" t="s">
        <v>1140</v>
      </c>
      <c r="G69" s="192" t="s">
        <v>1141</v>
      </c>
      <c r="H69" s="192" t="s">
        <v>1142</v>
      </c>
      <c r="I69" s="16">
        <v>965</v>
      </c>
      <c r="J69" s="16">
        <v>933</v>
      </c>
      <c r="K69" s="19">
        <v>32</v>
      </c>
      <c r="L69" s="19">
        <v>28.8</v>
      </c>
      <c r="M69" s="43">
        <v>5.82</v>
      </c>
      <c r="N69" s="44">
        <v>12.0474</v>
      </c>
      <c r="O69" s="44">
        <v>17.8674</v>
      </c>
      <c r="P69" s="43"/>
      <c r="Q69" s="43"/>
      <c r="R69" s="86"/>
      <c r="S69" s="86"/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  <c r="AU69" s="86"/>
      <c r="AV69" s="86"/>
      <c r="AW69" s="86"/>
      <c r="AX69" s="86"/>
      <c r="AY69" s="86"/>
      <c r="AZ69" s="86"/>
      <c r="BA69" s="86"/>
      <c r="BB69" s="86"/>
      <c r="BC69" s="86"/>
      <c r="BD69" s="86"/>
      <c r="BE69" s="86"/>
      <c r="BF69" s="86"/>
      <c r="BG69" s="86"/>
      <c r="BH69" s="86"/>
      <c r="BI69" s="86"/>
      <c r="BJ69" s="86"/>
      <c r="BK69" s="86"/>
      <c r="BL69" s="86"/>
      <c r="BM69" s="86"/>
      <c r="BN69" s="86"/>
      <c r="BO69" s="86"/>
      <c r="BP69" s="86"/>
      <c r="BQ69" s="86"/>
      <c r="BR69" s="86"/>
      <c r="BS69" s="86"/>
      <c r="BT69" s="86"/>
      <c r="BU69" s="86"/>
      <c r="BV69" s="86"/>
      <c r="BW69" s="86"/>
      <c r="BX69" s="86"/>
      <c r="BY69" s="86"/>
      <c r="BZ69" s="86"/>
      <c r="CA69" s="86"/>
      <c r="CB69" s="86"/>
      <c r="CC69" s="86"/>
      <c r="CD69" s="86"/>
      <c r="CE69" s="86"/>
      <c r="CF69" s="86"/>
      <c r="CG69" s="86"/>
      <c r="CH69" s="86"/>
      <c r="CI69" s="86"/>
      <c r="CJ69" s="86"/>
      <c r="CK69" s="86"/>
      <c r="CL69" s="86"/>
      <c r="CM69" s="86"/>
      <c r="CN69" s="86"/>
      <c r="CO69" s="86"/>
      <c r="CP69" s="86"/>
      <c r="CQ69" s="86"/>
      <c r="CR69" s="86"/>
      <c r="CS69" s="86"/>
      <c r="CT69" s="86"/>
      <c r="CU69" s="86"/>
      <c r="CV69" s="86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6"/>
      <c r="FX69" s="86"/>
      <c r="FY69" s="86"/>
      <c r="FZ69" s="86"/>
      <c r="GA69" s="86"/>
      <c r="GB69" s="86"/>
      <c r="GC69" s="86"/>
      <c r="GD69" s="86"/>
      <c r="GE69" s="86"/>
      <c r="GF69" s="86"/>
      <c r="GG69" s="86"/>
      <c r="GH69" s="86"/>
      <c r="GI69" s="86"/>
      <c r="GJ69" s="86"/>
      <c r="GK69" s="86"/>
      <c r="GL69" s="86"/>
      <c r="GM69" s="86"/>
      <c r="GN69" s="86"/>
      <c r="GO69" s="86"/>
      <c r="GP69" s="86"/>
      <c r="GQ69" s="86"/>
      <c r="GR69" s="86"/>
      <c r="GS69" s="86"/>
      <c r="GT69" s="86"/>
      <c r="GU69" s="86"/>
      <c r="GV69" s="86"/>
      <c r="GW69" s="86"/>
      <c r="GX69" s="86"/>
      <c r="GY69" s="86"/>
      <c r="GZ69" s="86"/>
      <c r="HA69" s="86"/>
      <c r="HB69" s="86"/>
      <c r="HC69" s="86"/>
      <c r="HD69" s="86"/>
      <c r="HE69" s="86"/>
      <c r="HF69" s="86"/>
      <c r="HG69" s="86"/>
      <c r="HH69" s="86"/>
      <c r="HI69" s="86"/>
      <c r="HJ69" s="86"/>
      <c r="HK69" s="86"/>
      <c r="HL69" s="86"/>
      <c r="HM69" s="86"/>
      <c r="HN69" s="86"/>
      <c r="HO69" s="86"/>
      <c r="HP69" s="86"/>
      <c r="HQ69" s="86"/>
      <c r="HR69" s="86"/>
      <c r="HS69" s="86"/>
      <c r="HT69" s="86"/>
      <c r="HU69" s="86"/>
      <c r="HV69" s="86"/>
      <c r="HW69" s="86"/>
      <c r="HX69" s="86"/>
      <c r="HY69" s="86"/>
      <c r="HZ69" s="86"/>
      <c r="IA69" s="86"/>
      <c r="IB69" s="86"/>
      <c r="IC69" s="86"/>
      <c r="ID69" s="86"/>
      <c r="IE69" s="86"/>
      <c r="IF69" s="86"/>
      <c r="IG69" s="86"/>
      <c r="IH69" s="86"/>
      <c r="II69" s="86"/>
      <c r="IJ69" s="86"/>
      <c r="IK69" s="86"/>
      <c r="IL69" s="86"/>
      <c r="IM69" s="86"/>
      <c r="IN69" s="86"/>
      <c r="IO69" s="86"/>
      <c r="IP69" s="86"/>
      <c r="IQ69" s="86"/>
      <c r="IR69" s="86"/>
      <c r="IS69" s="86"/>
      <c r="IT69" s="86"/>
      <c r="IU69" s="86"/>
      <c r="IV69" s="86"/>
      <c r="IW69" s="86"/>
    </row>
    <row r="70" ht="15" customHeight="1" spans="1:257">
      <c r="A70" s="19" t="s">
        <v>1143</v>
      </c>
      <c r="B70" s="23">
        <v>6</v>
      </c>
      <c r="C70" s="192" t="s">
        <v>1144</v>
      </c>
      <c r="D70" s="192" t="s">
        <v>1145</v>
      </c>
      <c r="E70" s="192" t="s">
        <v>1146</v>
      </c>
      <c r="F70" s="192" t="s">
        <v>1147</v>
      </c>
      <c r="G70" s="192" t="s">
        <v>1148</v>
      </c>
      <c r="H70" s="192" t="s">
        <v>1149</v>
      </c>
      <c r="I70" s="16">
        <v>754</v>
      </c>
      <c r="J70" s="16">
        <v>712</v>
      </c>
      <c r="K70" s="19">
        <v>42</v>
      </c>
      <c r="L70" s="19">
        <v>28.8</v>
      </c>
      <c r="M70" s="43">
        <v>24.02</v>
      </c>
      <c r="N70" s="44">
        <v>49.7214</v>
      </c>
      <c r="O70" s="44">
        <v>73.7414</v>
      </c>
      <c r="P70" s="43"/>
      <c r="Q70" s="43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86"/>
      <c r="BC70" s="86"/>
      <c r="BD70" s="86"/>
      <c r="BE70" s="86"/>
      <c r="BF70" s="86"/>
      <c r="BG70" s="86"/>
      <c r="BH70" s="86"/>
      <c r="BI70" s="86"/>
      <c r="BJ70" s="86"/>
      <c r="BK70" s="86"/>
      <c r="BL70" s="86"/>
      <c r="BM70" s="86"/>
      <c r="BN70" s="86"/>
      <c r="BO70" s="86"/>
      <c r="BP70" s="86"/>
      <c r="BQ70" s="86"/>
      <c r="BR70" s="86"/>
      <c r="BS70" s="86"/>
      <c r="BT70" s="86"/>
      <c r="BU70" s="86"/>
      <c r="BV70" s="86"/>
      <c r="BW70" s="86"/>
      <c r="BX70" s="86"/>
      <c r="BY70" s="86"/>
      <c r="BZ70" s="86"/>
      <c r="CA70" s="86"/>
      <c r="CB70" s="86"/>
      <c r="CC70" s="86"/>
      <c r="CD70" s="86"/>
      <c r="CE70" s="86"/>
      <c r="CF70" s="86"/>
      <c r="CG70" s="86"/>
      <c r="CH70" s="86"/>
      <c r="CI70" s="86"/>
      <c r="CJ70" s="86"/>
      <c r="CK70" s="86"/>
      <c r="CL70" s="86"/>
      <c r="CM70" s="86"/>
      <c r="CN70" s="86"/>
      <c r="CO70" s="86"/>
      <c r="CP70" s="86"/>
      <c r="CQ70" s="86"/>
      <c r="CR70" s="86"/>
      <c r="CS70" s="86"/>
      <c r="CT70" s="86"/>
      <c r="CU70" s="86"/>
      <c r="CV70" s="86"/>
      <c r="CW70" s="86"/>
      <c r="CX70" s="86"/>
      <c r="CY70" s="86"/>
      <c r="CZ70" s="86"/>
      <c r="DA70" s="86"/>
      <c r="DB70" s="86"/>
      <c r="DC70" s="86"/>
      <c r="DD70" s="86"/>
      <c r="DE70" s="86"/>
      <c r="DF70" s="86"/>
      <c r="DG70" s="86"/>
      <c r="DH70" s="86"/>
      <c r="DI70" s="86"/>
      <c r="DJ70" s="86"/>
      <c r="DK70" s="86"/>
      <c r="DL70" s="86"/>
      <c r="DM70" s="86"/>
      <c r="DN70" s="86"/>
      <c r="DO70" s="86"/>
      <c r="DP70" s="86"/>
      <c r="DQ70" s="86"/>
      <c r="DR70" s="86"/>
      <c r="DS70" s="86"/>
      <c r="DT70" s="86"/>
      <c r="DU70" s="86"/>
      <c r="DV70" s="86"/>
      <c r="DW70" s="86"/>
      <c r="DX70" s="86"/>
      <c r="DY70" s="86"/>
      <c r="DZ70" s="86"/>
      <c r="EA70" s="86"/>
      <c r="EB70" s="86"/>
      <c r="EC70" s="86"/>
      <c r="ED70" s="86"/>
      <c r="EE70" s="86"/>
      <c r="EF70" s="86"/>
      <c r="EG70" s="86"/>
      <c r="EH70" s="86"/>
      <c r="EI70" s="86"/>
      <c r="EJ70" s="86"/>
      <c r="EK70" s="86"/>
      <c r="EL70" s="86"/>
      <c r="EM70" s="86"/>
      <c r="EN70" s="86"/>
      <c r="EO70" s="86"/>
      <c r="EP70" s="86"/>
      <c r="EQ70" s="86"/>
      <c r="ER70" s="86"/>
      <c r="ES70" s="86"/>
      <c r="ET70" s="86"/>
      <c r="EU70" s="86"/>
      <c r="EV70" s="86"/>
      <c r="EW70" s="86"/>
      <c r="EX70" s="86"/>
      <c r="EY70" s="86"/>
      <c r="EZ70" s="86"/>
      <c r="FA70" s="86"/>
      <c r="FB70" s="86"/>
      <c r="FC70" s="86"/>
      <c r="FD70" s="86"/>
      <c r="FE70" s="86"/>
      <c r="FF70" s="86"/>
      <c r="FG70" s="86"/>
      <c r="FH70" s="86"/>
      <c r="FI70" s="86"/>
      <c r="FJ70" s="86"/>
      <c r="FK70" s="86"/>
      <c r="FL70" s="86"/>
      <c r="FM70" s="86"/>
      <c r="FN70" s="86"/>
      <c r="FO70" s="86"/>
      <c r="FP70" s="86"/>
      <c r="FQ70" s="86"/>
      <c r="FR70" s="86"/>
      <c r="FS70" s="86"/>
      <c r="FT70" s="86"/>
      <c r="FU70" s="86"/>
      <c r="FV70" s="86"/>
      <c r="FW70" s="86"/>
      <c r="FX70" s="86"/>
      <c r="FY70" s="86"/>
      <c r="FZ70" s="86"/>
      <c r="GA70" s="86"/>
      <c r="GB70" s="86"/>
      <c r="GC70" s="86"/>
      <c r="GD70" s="86"/>
      <c r="GE70" s="86"/>
      <c r="GF70" s="86"/>
      <c r="GG70" s="86"/>
      <c r="GH70" s="86"/>
      <c r="GI70" s="86"/>
      <c r="GJ70" s="86"/>
      <c r="GK70" s="86"/>
      <c r="GL70" s="86"/>
      <c r="GM70" s="86"/>
      <c r="GN70" s="86"/>
      <c r="GO70" s="86"/>
      <c r="GP70" s="86"/>
      <c r="GQ70" s="86"/>
      <c r="GR70" s="86"/>
      <c r="GS70" s="86"/>
      <c r="GT70" s="86"/>
      <c r="GU70" s="86"/>
      <c r="GV70" s="86"/>
      <c r="GW70" s="86"/>
      <c r="GX70" s="86"/>
      <c r="GY70" s="86"/>
      <c r="GZ70" s="86"/>
      <c r="HA70" s="86"/>
      <c r="HB70" s="86"/>
      <c r="HC70" s="86"/>
      <c r="HD70" s="86"/>
      <c r="HE70" s="86"/>
      <c r="HF70" s="86"/>
      <c r="HG70" s="86"/>
      <c r="HH70" s="86"/>
      <c r="HI70" s="86"/>
      <c r="HJ70" s="86"/>
      <c r="HK70" s="86"/>
      <c r="HL70" s="86"/>
      <c r="HM70" s="86"/>
      <c r="HN70" s="86"/>
      <c r="HO70" s="86"/>
      <c r="HP70" s="86"/>
      <c r="HQ70" s="86"/>
      <c r="HR70" s="86"/>
      <c r="HS70" s="86"/>
      <c r="HT70" s="86"/>
      <c r="HU70" s="86"/>
      <c r="HV70" s="86"/>
      <c r="HW70" s="86"/>
      <c r="HX70" s="86"/>
      <c r="HY70" s="86"/>
      <c r="HZ70" s="86"/>
      <c r="IA70" s="86"/>
      <c r="IB70" s="86"/>
      <c r="IC70" s="86"/>
      <c r="ID70" s="86"/>
      <c r="IE70" s="86"/>
      <c r="IF70" s="86"/>
      <c r="IG70" s="86"/>
      <c r="IH70" s="86"/>
      <c r="II70" s="86"/>
      <c r="IJ70" s="86"/>
      <c r="IK70" s="86"/>
      <c r="IL70" s="86"/>
      <c r="IM70" s="86"/>
      <c r="IN70" s="86"/>
      <c r="IO70" s="86"/>
      <c r="IP70" s="86"/>
      <c r="IQ70" s="86"/>
      <c r="IR70" s="86"/>
      <c r="IS70" s="86"/>
      <c r="IT70" s="86"/>
      <c r="IU70" s="86"/>
      <c r="IV70" s="86"/>
      <c r="IW70" s="86"/>
    </row>
    <row r="71" ht="15" customHeight="1" spans="1:257">
      <c r="A71" s="19" t="s">
        <v>1150</v>
      </c>
      <c r="B71" s="23">
        <v>6</v>
      </c>
      <c r="C71" s="192" t="s">
        <v>1151</v>
      </c>
      <c r="D71" s="192" t="s">
        <v>1152</v>
      </c>
      <c r="E71" s="192" t="s">
        <v>1153</v>
      </c>
      <c r="F71" s="192" t="s">
        <v>1154</v>
      </c>
      <c r="G71" s="192" t="s">
        <v>1155</v>
      </c>
      <c r="H71" s="192" t="s">
        <v>1156</v>
      </c>
      <c r="I71" s="16">
        <v>877</v>
      </c>
      <c r="J71" s="16">
        <v>838</v>
      </c>
      <c r="K71" s="19">
        <v>39</v>
      </c>
      <c r="L71" s="19">
        <v>28.8</v>
      </c>
      <c r="M71" s="43">
        <v>18.56</v>
      </c>
      <c r="N71" s="44">
        <v>38.4192</v>
      </c>
      <c r="O71" s="44">
        <v>56.9792</v>
      </c>
      <c r="P71" s="43"/>
      <c r="Q71" s="43"/>
      <c r="R71" s="86"/>
      <c r="S71" s="86"/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86"/>
      <c r="BC71" s="86"/>
      <c r="BD71" s="86"/>
      <c r="BE71" s="86"/>
      <c r="BF71" s="86"/>
      <c r="BG71" s="86"/>
      <c r="BH71" s="86"/>
      <c r="BI71" s="86"/>
      <c r="BJ71" s="86"/>
      <c r="BK71" s="86"/>
      <c r="BL71" s="86"/>
      <c r="BM71" s="86"/>
      <c r="BN71" s="86"/>
      <c r="BO71" s="86"/>
      <c r="BP71" s="86"/>
      <c r="BQ71" s="86"/>
      <c r="BR71" s="86"/>
      <c r="BS71" s="86"/>
      <c r="BT71" s="86"/>
      <c r="BU71" s="86"/>
      <c r="BV71" s="86"/>
      <c r="BW71" s="86"/>
      <c r="BX71" s="86"/>
      <c r="BY71" s="86"/>
      <c r="BZ71" s="86"/>
      <c r="CA71" s="86"/>
      <c r="CB71" s="86"/>
      <c r="CC71" s="86"/>
      <c r="CD71" s="86"/>
      <c r="CE71" s="86"/>
      <c r="CF71" s="86"/>
      <c r="CG71" s="86"/>
      <c r="CH71" s="86"/>
      <c r="CI71" s="86"/>
      <c r="CJ71" s="86"/>
      <c r="CK71" s="86"/>
      <c r="CL71" s="86"/>
      <c r="CM71" s="86"/>
      <c r="CN71" s="86"/>
      <c r="CO71" s="86"/>
      <c r="CP71" s="86"/>
      <c r="CQ71" s="86"/>
      <c r="CR71" s="86"/>
      <c r="CS71" s="86"/>
      <c r="CT71" s="86"/>
      <c r="CU71" s="86"/>
      <c r="CV71" s="86"/>
      <c r="CW71" s="86"/>
      <c r="CX71" s="86"/>
      <c r="CY71" s="86"/>
      <c r="CZ71" s="86"/>
      <c r="DA71" s="86"/>
      <c r="DB71" s="86"/>
      <c r="DC71" s="86"/>
      <c r="DD71" s="86"/>
      <c r="DE71" s="86"/>
      <c r="DF71" s="86"/>
      <c r="DG71" s="86"/>
      <c r="DH71" s="86"/>
      <c r="DI71" s="86"/>
      <c r="DJ71" s="86"/>
      <c r="DK71" s="86"/>
      <c r="DL71" s="86"/>
      <c r="DM71" s="86"/>
      <c r="DN71" s="86"/>
      <c r="DO71" s="86"/>
      <c r="DP71" s="86"/>
      <c r="DQ71" s="86"/>
      <c r="DR71" s="86"/>
      <c r="DS71" s="86"/>
      <c r="DT71" s="86"/>
      <c r="DU71" s="86"/>
      <c r="DV71" s="86"/>
      <c r="DW71" s="86"/>
      <c r="DX71" s="86"/>
      <c r="DY71" s="86"/>
      <c r="DZ71" s="86"/>
      <c r="EA71" s="86"/>
      <c r="EB71" s="86"/>
      <c r="EC71" s="86"/>
      <c r="ED71" s="86"/>
      <c r="EE71" s="86"/>
      <c r="EF71" s="86"/>
      <c r="EG71" s="86"/>
      <c r="EH71" s="86"/>
      <c r="EI71" s="86"/>
      <c r="EJ71" s="86"/>
      <c r="EK71" s="86"/>
      <c r="EL71" s="86"/>
      <c r="EM71" s="86"/>
      <c r="EN71" s="86"/>
      <c r="EO71" s="86"/>
      <c r="EP71" s="86"/>
      <c r="EQ71" s="86"/>
      <c r="ER71" s="86"/>
      <c r="ES71" s="86"/>
      <c r="ET71" s="86"/>
      <c r="EU71" s="86"/>
      <c r="EV71" s="86"/>
      <c r="EW71" s="86"/>
      <c r="EX71" s="86"/>
      <c r="EY71" s="86"/>
      <c r="EZ71" s="86"/>
      <c r="FA71" s="86"/>
      <c r="FB71" s="86"/>
      <c r="FC71" s="86"/>
      <c r="FD71" s="86"/>
      <c r="FE71" s="86"/>
      <c r="FF71" s="86"/>
      <c r="FG71" s="86"/>
      <c r="FH71" s="86"/>
      <c r="FI71" s="86"/>
      <c r="FJ71" s="86"/>
      <c r="FK71" s="86"/>
      <c r="FL71" s="86"/>
      <c r="FM71" s="86"/>
      <c r="FN71" s="86"/>
      <c r="FO71" s="86"/>
      <c r="FP71" s="86"/>
      <c r="FQ71" s="86"/>
      <c r="FR71" s="86"/>
      <c r="FS71" s="86"/>
      <c r="FT71" s="86"/>
      <c r="FU71" s="86"/>
      <c r="FV71" s="86"/>
      <c r="FW71" s="86"/>
      <c r="FX71" s="86"/>
      <c r="FY71" s="86"/>
      <c r="FZ71" s="86"/>
      <c r="GA71" s="86"/>
      <c r="GB71" s="86"/>
      <c r="GC71" s="86"/>
      <c r="GD71" s="86"/>
      <c r="GE71" s="86"/>
      <c r="GF71" s="86"/>
      <c r="GG71" s="86"/>
      <c r="GH71" s="86"/>
      <c r="GI71" s="86"/>
      <c r="GJ71" s="86"/>
      <c r="GK71" s="86"/>
      <c r="GL71" s="86"/>
      <c r="GM71" s="86"/>
      <c r="GN71" s="86"/>
      <c r="GO71" s="86"/>
      <c r="GP71" s="86"/>
      <c r="GQ71" s="86"/>
      <c r="GR71" s="86"/>
      <c r="GS71" s="86"/>
      <c r="GT71" s="86"/>
      <c r="GU71" s="86"/>
      <c r="GV71" s="86"/>
      <c r="GW71" s="86"/>
      <c r="GX71" s="86"/>
      <c r="GY71" s="86"/>
      <c r="GZ71" s="86"/>
      <c r="HA71" s="86"/>
      <c r="HB71" s="86"/>
      <c r="HC71" s="86"/>
      <c r="HD71" s="86"/>
      <c r="HE71" s="86"/>
      <c r="HF71" s="86"/>
      <c r="HG71" s="86"/>
      <c r="HH71" s="86"/>
      <c r="HI71" s="86"/>
      <c r="HJ71" s="86"/>
      <c r="HK71" s="86"/>
      <c r="HL71" s="86"/>
      <c r="HM71" s="86"/>
      <c r="HN71" s="86"/>
      <c r="HO71" s="86"/>
      <c r="HP71" s="86"/>
      <c r="HQ71" s="86"/>
      <c r="HR71" s="86"/>
      <c r="HS71" s="86"/>
      <c r="HT71" s="86"/>
      <c r="HU71" s="86"/>
      <c r="HV71" s="86"/>
      <c r="HW71" s="86"/>
      <c r="HX71" s="86"/>
      <c r="HY71" s="86"/>
      <c r="HZ71" s="86"/>
      <c r="IA71" s="86"/>
      <c r="IB71" s="86"/>
      <c r="IC71" s="86"/>
      <c r="ID71" s="86"/>
      <c r="IE71" s="86"/>
      <c r="IF71" s="86"/>
      <c r="IG71" s="86"/>
      <c r="IH71" s="86"/>
      <c r="II71" s="86"/>
      <c r="IJ71" s="86"/>
      <c r="IK71" s="86"/>
      <c r="IL71" s="86"/>
      <c r="IM71" s="86"/>
      <c r="IN71" s="86"/>
      <c r="IO71" s="86"/>
      <c r="IP71" s="86"/>
      <c r="IQ71" s="86"/>
      <c r="IR71" s="86"/>
      <c r="IS71" s="86"/>
      <c r="IT71" s="86"/>
      <c r="IU71" s="86"/>
      <c r="IV71" s="86"/>
      <c r="IW71" s="86"/>
    </row>
    <row r="72" ht="15" customHeight="1" spans="1:257">
      <c r="A72" s="19" t="s">
        <v>1157</v>
      </c>
      <c r="B72" s="23">
        <v>6</v>
      </c>
      <c r="C72" s="192" t="s">
        <v>1158</v>
      </c>
      <c r="D72" s="192" t="s">
        <v>1159</v>
      </c>
      <c r="E72" s="192" t="s">
        <v>1160</v>
      </c>
      <c r="F72" s="192" t="s">
        <v>1161</v>
      </c>
      <c r="G72" s="192" t="s">
        <v>1162</v>
      </c>
      <c r="H72" s="192" t="s">
        <v>1163</v>
      </c>
      <c r="I72" s="16">
        <v>892</v>
      </c>
      <c r="J72" s="16">
        <v>855</v>
      </c>
      <c r="K72" s="19">
        <v>37</v>
      </c>
      <c r="L72" s="19">
        <v>28.8</v>
      </c>
      <c r="M72" s="43">
        <v>14.92</v>
      </c>
      <c r="N72" s="44">
        <v>30.8844</v>
      </c>
      <c r="O72" s="44">
        <v>45.8044</v>
      </c>
      <c r="P72" s="43"/>
      <c r="Q72" s="43"/>
      <c r="R72" s="86"/>
      <c r="S72" s="86"/>
      <c r="T72" s="86"/>
      <c r="U72" s="86"/>
      <c r="V72" s="86"/>
      <c r="W72" s="86"/>
      <c r="X72" s="86"/>
      <c r="Y72" s="86"/>
      <c r="Z72" s="86"/>
      <c r="AA72" s="86"/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6"/>
      <c r="BC72" s="86"/>
      <c r="BD72" s="86"/>
      <c r="BE72" s="86"/>
      <c r="BF72" s="86"/>
      <c r="BG72" s="86"/>
      <c r="BH72" s="86"/>
      <c r="BI72" s="86"/>
      <c r="BJ72" s="86"/>
      <c r="BK72" s="86"/>
      <c r="BL72" s="86"/>
      <c r="BM72" s="86"/>
      <c r="BN72" s="86"/>
      <c r="BO72" s="86"/>
      <c r="BP72" s="86"/>
      <c r="BQ72" s="86"/>
      <c r="BR72" s="86"/>
      <c r="BS72" s="86"/>
      <c r="BT72" s="86"/>
      <c r="BU72" s="86"/>
      <c r="BV72" s="86"/>
      <c r="BW72" s="86"/>
      <c r="BX72" s="86"/>
      <c r="BY72" s="86"/>
      <c r="BZ72" s="86"/>
      <c r="CA72" s="86"/>
      <c r="CB72" s="86"/>
      <c r="CC72" s="86"/>
      <c r="CD72" s="86"/>
      <c r="CE72" s="86"/>
      <c r="CF72" s="86"/>
      <c r="CG72" s="86"/>
      <c r="CH72" s="86"/>
      <c r="CI72" s="86"/>
      <c r="CJ72" s="86"/>
      <c r="CK72" s="86"/>
      <c r="CL72" s="86"/>
      <c r="CM72" s="86"/>
      <c r="CN72" s="86"/>
      <c r="CO72" s="86"/>
      <c r="CP72" s="86"/>
      <c r="CQ72" s="86"/>
      <c r="CR72" s="86"/>
      <c r="CS72" s="86"/>
      <c r="CT72" s="86"/>
      <c r="CU72" s="86"/>
      <c r="CV72" s="86"/>
      <c r="CW72" s="86"/>
      <c r="CX72" s="86"/>
      <c r="CY72" s="86"/>
      <c r="CZ72" s="86"/>
      <c r="DA72" s="86"/>
      <c r="DB72" s="86"/>
      <c r="DC72" s="86"/>
      <c r="DD72" s="86"/>
      <c r="DE72" s="86"/>
      <c r="DF72" s="86"/>
      <c r="DG72" s="86"/>
      <c r="DH72" s="86"/>
      <c r="DI72" s="86"/>
      <c r="DJ72" s="86"/>
      <c r="DK72" s="86"/>
      <c r="DL72" s="86"/>
      <c r="DM72" s="86"/>
      <c r="DN72" s="86"/>
      <c r="DO72" s="86"/>
      <c r="DP72" s="86"/>
      <c r="DQ72" s="86"/>
      <c r="DR72" s="86"/>
      <c r="DS72" s="86"/>
      <c r="DT72" s="86"/>
      <c r="DU72" s="86"/>
      <c r="DV72" s="86"/>
      <c r="DW72" s="86"/>
      <c r="DX72" s="86"/>
      <c r="DY72" s="86"/>
      <c r="DZ72" s="86"/>
      <c r="EA72" s="86"/>
      <c r="EB72" s="86"/>
      <c r="EC72" s="86"/>
      <c r="ED72" s="86"/>
      <c r="EE72" s="86"/>
      <c r="EF72" s="86"/>
      <c r="EG72" s="86"/>
      <c r="EH72" s="86"/>
      <c r="EI72" s="86"/>
      <c r="EJ72" s="86"/>
      <c r="EK72" s="86"/>
      <c r="EL72" s="86"/>
      <c r="EM72" s="86"/>
      <c r="EN72" s="86"/>
      <c r="EO72" s="86"/>
      <c r="EP72" s="86"/>
      <c r="EQ72" s="86"/>
      <c r="ER72" s="86"/>
      <c r="ES72" s="86"/>
      <c r="ET72" s="86"/>
      <c r="EU72" s="86"/>
      <c r="EV72" s="86"/>
      <c r="EW72" s="86"/>
      <c r="EX72" s="86"/>
      <c r="EY72" s="86"/>
      <c r="EZ72" s="86"/>
      <c r="FA72" s="86"/>
      <c r="FB72" s="86"/>
      <c r="FC72" s="86"/>
      <c r="FD72" s="86"/>
      <c r="FE72" s="86"/>
      <c r="FF72" s="86"/>
      <c r="FG72" s="86"/>
      <c r="FH72" s="86"/>
      <c r="FI72" s="86"/>
      <c r="FJ72" s="86"/>
      <c r="FK72" s="86"/>
      <c r="FL72" s="86"/>
      <c r="FM72" s="86"/>
      <c r="FN72" s="86"/>
      <c r="FO72" s="86"/>
      <c r="FP72" s="86"/>
      <c r="FQ72" s="86"/>
      <c r="FR72" s="86"/>
      <c r="FS72" s="86"/>
      <c r="FT72" s="86"/>
      <c r="FU72" s="86"/>
      <c r="FV72" s="86"/>
      <c r="FW72" s="86"/>
      <c r="FX72" s="86"/>
      <c r="FY72" s="86"/>
      <c r="FZ72" s="86"/>
      <c r="GA72" s="86"/>
      <c r="GB72" s="86"/>
      <c r="GC72" s="86"/>
      <c r="GD72" s="86"/>
      <c r="GE72" s="86"/>
      <c r="GF72" s="86"/>
      <c r="GG72" s="86"/>
      <c r="GH72" s="86"/>
      <c r="GI72" s="86"/>
      <c r="GJ72" s="86"/>
      <c r="GK72" s="86"/>
      <c r="GL72" s="86"/>
      <c r="GM72" s="86"/>
      <c r="GN72" s="86"/>
      <c r="GO72" s="86"/>
      <c r="GP72" s="86"/>
      <c r="GQ72" s="86"/>
      <c r="GR72" s="86"/>
      <c r="GS72" s="86"/>
      <c r="GT72" s="86"/>
      <c r="GU72" s="86"/>
      <c r="GV72" s="86"/>
      <c r="GW72" s="86"/>
      <c r="GX72" s="86"/>
      <c r="GY72" s="86"/>
      <c r="GZ72" s="86"/>
      <c r="HA72" s="86"/>
      <c r="HB72" s="86"/>
      <c r="HC72" s="86"/>
      <c r="HD72" s="86"/>
      <c r="HE72" s="86"/>
      <c r="HF72" s="86"/>
      <c r="HG72" s="86"/>
      <c r="HH72" s="86"/>
      <c r="HI72" s="86"/>
      <c r="HJ72" s="86"/>
      <c r="HK72" s="86"/>
      <c r="HL72" s="86"/>
      <c r="HM72" s="86"/>
      <c r="HN72" s="86"/>
      <c r="HO72" s="86"/>
      <c r="HP72" s="86"/>
      <c r="HQ72" s="86"/>
      <c r="HR72" s="86"/>
      <c r="HS72" s="86"/>
      <c r="HT72" s="86"/>
      <c r="HU72" s="86"/>
      <c r="HV72" s="86"/>
      <c r="HW72" s="86"/>
      <c r="HX72" s="86"/>
      <c r="HY72" s="86"/>
      <c r="HZ72" s="86"/>
      <c r="IA72" s="86"/>
      <c r="IB72" s="86"/>
      <c r="IC72" s="86"/>
      <c r="ID72" s="86"/>
      <c r="IE72" s="86"/>
      <c r="IF72" s="86"/>
      <c r="IG72" s="86"/>
      <c r="IH72" s="86"/>
      <c r="II72" s="86"/>
      <c r="IJ72" s="86"/>
      <c r="IK72" s="86"/>
      <c r="IL72" s="86"/>
      <c r="IM72" s="86"/>
      <c r="IN72" s="86"/>
      <c r="IO72" s="86"/>
      <c r="IP72" s="86"/>
      <c r="IQ72" s="86"/>
      <c r="IR72" s="86"/>
      <c r="IS72" s="86"/>
      <c r="IT72" s="86"/>
      <c r="IU72" s="86"/>
      <c r="IV72" s="86"/>
      <c r="IW72" s="86"/>
    </row>
    <row r="73" ht="15" customHeight="1" spans="1:257">
      <c r="A73" s="19" t="s">
        <v>1164</v>
      </c>
      <c r="B73" s="23">
        <v>6</v>
      </c>
      <c r="C73" s="192" t="s">
        <v>1165</v>
      </c>
      <c r="D73" s="192" t="s">
        <v>1166</v>
      </c>
      <c r="E73" s="192" t="s">
        <v>1167</v>
      </c>
      <c r="F73" s="192" t="s">
        <v>1168</v>
      </c>
      <c r="G73" s="192" t="s">
        <v>1169</v>
      </c>
      <c r="H73" s="192" t="s">
        <v>1170</v>
      </c>
      <c r="I73" s="16">
        <v>798</v>
      </c>
      <c r="J73" s="16">
        <v>768</v>
      </c>
      <c r="K73" s="19">
        <v>30</v>
      </c>
      <c r="L73" s="19">
        <v>28.8</v>
      </c>
      <c r="M73" s="43">
        <v>2.18</v>
      </c>
      <c r="N73" s="44">
        <v>4.5126</v>
      </c>
      <c r="O73" s="44">
        <v>6.6926</v>
      </c>
      <c r="P73" s="43"/>
      <c r="Q73" s="43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  <c r="BL73" s="86"/>
      <c r="BM73" s="86"/>
      <c r="BN73" s="86"/>
      <c r="BO73" s="86"/>
      <c r="BP73" s="86"/>
      <c r="BQ73" s="86"/>
      <c r="BR73" s="86"/>
      <c r="BS73" s="86"/>
      <c r="BT73" s="86"/>
      <c r="BU73" s="86"/>
      <c r="BV73" s="86"/>
      <c r="BW73" s="86"/>
      <c r="BX73" s="86"/>
      <c r="BY73" s="86"/>
      <c r="BZ73" s="86"/>
      <c r="CA73" s="86"/>
      <c r="CB73" s="86"/>
      <c r="CC73" s="86"/>
      <c r="CD73" s="86"/>
      <c r="CE73" s="86"/>
      <c r="CF73" s="86"/>
      <c r="CG73" s="86"/>
      <c r="CH73" s="86"/>
      <c r="CI73" s="86"/>
      <c r="CJ73" s="86"/>
      <c r="CK73" s="86"/>
      <c r="CL73" s="86"/>
      <c r="CM73" s="86"/>
      <c r="CN73" s="86"/>
      <c r="CO73" s="86"/>
      <c r="CP73" s="86"/>
      <c r="CQ73" s="86"/>
      <c r="CR73" s="86"/>
      <c r="CS73" s="86"/>
      <c r="CT73" s="86"/>
      <c r="CU73" s="86"/>
      <c r="CV73" s="86"/>
      <c r="CW73" s="86"/>
      <c r="CX73" s="86"/>
      <c r="CY73" s="86"/>
      <c r="CZ73" s="86"/>
      <c r="DA73" s="86"/>
      <c r="DB73" s="86"/>
      <c r="DC73" s="86"/>
      <c r="DD73" s="86"/>
      <c r="DE73" s="86"/>
      <c r="DF73" s="86"/>
      <c r="DG73" s="86"/>
      <c r="DH73" s="86"/>
      <c r="DI73" s="86"/>
      <c r="DJ73" s="86"/>
      <c r="DK73" s="86"/>
      <c r="DL73" s="86"/>
      <c r="DM73" s="86"/>
      <c r="DN73" s="86"/>
      <c r="DO73" s="86"/>
      <c r="DP73" s="86"/>
      <c r="DQ73" s="86"/>
      <c r="DR73" s="86"/>
      <c r="DS73" s="86"/>
      <c r="DT73" s="86"/>
      <c r="DU73" s="86"/>
      <c r="DV73" s="86"/>
      <c r="DW73" s="86"/>
      <c r="DX73" s="86"/>
      <c r="DY73" s="86"/>
      <c r="DZ73" s="86"/>
      <c r="EA73" s="86"/>
      <c r="EB73" s="86"/>
      <c r="EC73" s="86"/>
      <c r="ED73" s="86"/>
      <c r="EE73" s="86"/>
      <c r="EF73" s="86"/>
      <c r="EG73" s="86"/>
      <c r="EH73" s="86"/>
      <c r="EI73" s="86"/>
      <c r="EJ73" s="86"/>
      <c r="EK73" s="86"/>
      <c r="EL73" s="86"/>
      <c r="EM73" s="86"/>
      <c r="EN73" s="86"/>
      <c r="EO73" s="86"/>
      <c r="EP73" s="86"/>
      <c r="EQ73" s="86"/>
      <c r="ER73" s="86"/>
      <c r="ES73" s="86"/>
      <c r="ET73" s="86"/>
      <c r="EU73" s="86"/>
      <c r="EV73" s="86"/>
      <c r="EW73" s="86"/>
      <c r="EX73" s="86"/>
      <c r="EY73" s="86"/>
      <c r="EZ73" s="86"/>
      <c r="FA73" s="86"/>
      <c r="FB73" s="86"/>
      <c r="FC73" s="86"/>
      <c r="FD73" s="86"/>
      <c r="FE73" s="86"/>
      <c r="FF73" s="86"/>
      <c r="FG73" s="86"/>
      <c r="FH73" s="86"/>
      <c r="FI73" s="86"/>
      <c r="FJ73" s="86"/>
      <c r="FK73" s="86"/>
      <c r="FL73" s="86"/>
      <c r="FM73" s="86"/>
      <c r="FN73" s="86"/>
      <c r="FO73" s="86"/>
      <c r="FP73" s="86"/>
      <c r="FQ73" s="86"/>
      <c r="FR73" s="86"/>
      <c r="FS73" s="86"/>
      <c r="FT73" s="86"/>
      <c r="FU73" s="86"/>
      <c r="FV73" s="86"/>
      <c r="FW73" s="86"/>
      <c r="FX73" s="86"/>
      <c r="FY73" s="86"/>
      <c r="FZ73" s="86"/>
      <c r="GA73" s="86"/>
      <c r="GB73" s="86"/>
      <c r="GC73" s="86"/>
      <c r="GD73" s="86"/>
      <c r="GE73" s="86"/>
      <c r="GF73" s="86"/>
      <c r="GG73" s="86"/>
      <c r="GH73" s="86"/>
      <c r="GI73" s="86"/>
      <c r="GJ73" s="86"/>
      <c r="GK73" s="86"/>
      <c r="GL73" s="86"/>
      <c r="GM73" s="86"/>
      <c r="GN73" s="86"/>
      <c r="GO73" s="86"/>
      <c r="GP73" s="86"/>
      <c r="GQ73" s="86"/>
      <c r="GR73" s="86"/>
      <c r="GS73" s="86"/>
      <c r="GT73" s="86"/>
      <c r="GU73" s="86"/>
      <c r="GV73" s="86"/>
      <c r="GW73" s="86"/>
      <c r="GX73" s="86"/>
      <c r="GY73" s="86"/>
      <c r="GZ73" s="86"/>
      <c r="HA73" s="86"/>
      <c r="HB73" s="86"/>
      <c r="HC73" s="86"/>
      <c r="HD73" s="86"/>
      <c r="HE73" s="86"/>
      <c r="HF73" s="86"/>
      <c r="HG73" s="86"/>
      <c r="HH73" s="86"/>
      <c r="HI73" s="86"/>
      <c r="HJ73" s="86"/>
      <c r="HK73" s="86"/>
      <c r="HL73" s="86"/>
      <c r="HM73" s="86"/>
      <c r="HN73" s="86"/>
      <c r="HO73" s="86"/>
      <c r="HP73" s="86"/>
      <c r="HQ73" s="86"/>
      <c r="HR73" s="86"/>
      <c r="HS73" s="86"/>
      <c r="HT73" s="86"/>
      <c r="HU73" s="86"/>
      <c r="HV73" s="86"/>
      <c r="HW73" s="86"/>
      <c r="HX73" s="86"/>
      <c r="HY73" s="86"/>
      <c r="HZ73" s="86"/>
      <c r="IA73" s="86"/>
      <c r="IB73" s="86"/>
      <c r="IC73" s="86"/>
      <c r="ID73" s="86"/>
      <c r="IE73" s="86"/>
      <c r="IF73" s="86"/>
      <c r="IG73" s="86"/>
      <c r="IH73" s="86"/>
      <c r="II73" s="86"/>
      <c r="IJ73" s="86"/>
      <c r="IK73" s="86"/>
      <c r="IL73" s="86"/>
      <c r="IM73" s="86"/>
      <c r="IN73" s="86"/>
      <c r="IO73" s="86"/>
      <c r="IP73" s="86"/>
      <c r="IQ73" s="86"/>
      <c r="IR73" s="86"/>
      <c r="IS73" s="86"/>
      <c r="IT73" s="86"/>
      <c r="IU73" s="86"/>
      <c r="IV73" s="86"/>
      <c r="IW73" s="86"/>
    </row>
    <row r="74" ht="15" customHeight="1" spans="1:257">
      <c r="A74" s="19" t="s">
        <v>1171</v>
      </c>
      <c r="B74" s="23">
        <v>6</v>
      </c>
      <c r="C74" s="192" t="s">
        <v>1172</v>
      </c>
      <c r="D74" s="192" t="s">
        <v>1173</v>
      </c>
      <c r="E74" s="192" t="s">
        <v>1174</v>
      </c>
      <c r="F74" s="192" t="s">
        <v>1175</v>
      </c>
      <c r="G74" s="192" t="s">
        <v>1176</v>
      </c>
      <c r="H74" s="192" t="s">
        <v>1177</v>
      </c>
      <c r="I74" s="16">
        <v>1079</v>
      </c>
      <c r="J74" s="16">
        <v>1042</v>
      </c>
      <c r="K74" s="19">
        <v>37</v>
      </c>
      <c r="L74" s="19">
        <v>28.8</v>
      </c>
      <c r="M74" s="43">
        <v>14.92</v>
      </c>
      <c r="N74" s="44">
        <v>30.8844</v>
      </c>
      <c r="O74" s="44">
        <v>45.8044</v>
      </c>
      <c r="P74" s="43"/>
      <c r="Q74" s="43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86"/>
      <c r="AR74" s="86"/>
      <c r="AS74" s="86"/>
      <c r="AT74" s="86"/>
      <c r="AU74" s="86"/>
      <c r="AV74" s="86"/>
      <c r="AW74" s="86"/>
      <c r="AX74" s="86"/>
      <c r="AY74" s="86"/>
      <c r="AZ74" s="86"/>
      <c r="BA74" s="86"/>
      <c r="BB74" s="86"/>
      <c r="BC74" s="86"/>
      <c r="BD74" s="86"/>
      <c r="BE74" s="86"/>
      <c r="BF74" s="86"/>
      <c r="BG74" s="86"/>
      <c r="BH74" s="86"/>
      <c r="BI74" s="86"/>
      <c r="BJ74" s="86"/>
      <c r="BK74" s="86"/>
      <c r="BL74" s="86"/>
      <c r="BM74" s="86"/>
      <c r="BN74" s="86"/>
      <c r="BO74" s="86"/>
      <c r="BP74" s="86"/>
      <c r="BQ74" s="86"/>
      <c r="BR74" s="86"/>
      <c r="BS74" s="86"/>
      <c r="BT74" s="86"/>
      <c r="BU74" s="86"/>
      <c r="BV74" s="86"/>
      <c r="BW74" s="86"/>
      <c r="BX74" s="86"/>
      <c r="BY74" s="86"/>
      <c r="BZ74" s="86"/>
      <c r="CA74" s="86"/>
      <c r="CB74" s="86"/>
      <c r="CC74" s="86"/>
      <c r="CD74" s="86"/>
      <c r="CE74" s="86"/>
      <c r="CF74" s="86"/>
      <c r="CG74" s="86"/>
      <c r="CH74" s="86"/>
      <c r="CI74" s="86"/>
      <c r="CJ74" s="86"/>
      <c r="CK74" s="86"/>
      <c r="CL74" s="86"/>
      <c r="CM74" s="86"/>
      <c r="CN74" s="86"/>
      <c r="CO74" s="86"/>
      <c r="CP74" s="86"/>
      <c r="CQ74" s="86"/>
      <c r="CR74" s="86"/>
      <c r="CS74" s="86"/>
      <c r="CT74" s="86"/>
      <c r="CU74" s="86"/>
      <c r="CV74" s="86"/>
      <c r="CW74" s="86"/>
      <c r="CX74" s="86"/>
      <c r="CY74" s="86"/>
      <c r="CZ74" s="86"/>
      <c r="DA74" s="86"/>
      <c r="DB74" s="86"/>
      <c r="DC74" s="86"/>
      <c r="DD74" s="86"/>
      <c r="DE74" s="86"/>
      <c r="DF74" s="86"/>
      <c r="DG74" s="86"/>
      <c r="DH74" s="86"/>
      <c r="DI74" s="86"/>
      <c r="DJ74" s="86"/>
      <c r="DK74" s="86"/>
      <c r="DL74" s="86"/>
      <c r="DM74" s="86"/>
      <c r="DN74" s="86"/>
      <c r="DO74" s="86"/>
      <c r="DP74" s="86"/>
      <c r="DQ74" s="86"/>
      <c r="DR74" s="86"/>
      <c r="DS74" s="86"/>
      <c r="DT74" s="86"/>
      <c r="DU74" s="86"/>
      <c r="DV74" s="86"/>
      <c r="DW74" s="86"/>
      <c r="DX74" s="86"/>
      <c r="DY74" s="86"/>
      <c r="DZ74" s="86"/>
      <c r="EA74" s="86"/>
      <c r="EB74" s="86"/>
      <c r="EC74" s="86"/>
      <c r="ED74" s="86"/>
      <c r="EE74" s="86"/>
      <c r="EF74" s="86"/>
      <c r="EG74" s="86"/>
      <c r="EH74" s="86"/>
      <c r="EI74" s="86"/>
      <c r="EJ74" s="86"/>
      <c r="EK74" s="86"/>
      <c r="EL74" s="86"/>
      <c r="EM74" s="86"/>
      <c r="EN74" s="86"/>
      <c r="EO74" s="86"/>
      <c r="EP74" s="86"/>
      <c r="EQ74" s="86"/>
      <c r="ER74" s="86"/>
      <c r="ES74" s="86"/>
      <c r="ET74" s="86"/>
      <c r="EU74" s="86"/>
      <c r="EV74" s="86"/>
      <c r="EW74" s="86"/>
      <c r="EX74" s="86"/>
      <c r="EY74" s="86"/>
      <c r="EZ74" s="86"/>
      <c r="FA74" s="86"/>
      <c r="FB74" s="86"/>
      <c r="FC74" s="86"/>
      <c r="FD74" s="86"/>
      <c r="FE74" s="86"/>
      <c r="FF74" s="86"/>
      <c r="FG74" s="86"/>
      <c r="FH74" s="86"/>
      <c r="FI74" s="86"/>
      <c r="FJ74" s="86"/>
      <c r="FK74" s="86"/>
      <c r="FL74" s="86"/>
      <c r="FM74" s="86"/>
      <c r="FN74" s="86"/>
      <c r="FO74" s="86"/>
      <c r="FP74" s="86"/>
      <c r="FQ74" s="86"/>
      <c r="FR74" s="86"/>
      <c r="FS74" s="86"/>
      <c r="FT74" s="86"/>
      <c r="FU74" s="86"/>
      <c r="FV74" s="86"/>
      <c r="FW74" s="86"/>
      <c r="FX74" s="86"/>
      <c r="FY74" s="86"/>
      <c r="FZ74" s="86"/>
      <c r="GA74" s="86"/>
      <c r="GB74" s="86"/>
      <c r="GC74" s="86"/>
      <c r="GD74" s="86"/>
      <c r="GE74" s="86"/>
      <c r="GF74" s="86"/>
      <c r="GG74" s="86"/>
      <c r="GH74" s="86"/>
      <c r="GI74" s="86"/>
      <c r="GJ74" s="86"/>
      <c r="GK74" s="86"/>
      <c r="GL74" s="86"/>
      <c r="GM74" s="86"/>
      <c r="GN74" s="86"/>
      <c r="GO74" s="86"/>
      <c r="GP74" s="86"/>
      <c r="GQ74" s="86"/>
      <c r="GR74" s="86"/>
      <c r="GS74" s="86"/>
      <c r="GT74" s="86"/>
      <c r="GU74" s="86"/>
      <c r="GV74" s="86"/>
      <c r="GW74" s="86"/>
      <c r="GX74" s="86"/>
      <c r="GY74" s="86"/>
      <c r="GZ74" s="86"/>
      <c r="HA74" s="86"/>
      <c r="HB74" s="86"/>
      <c r="HC74" s="86"/>
      <c r="HD74" s="86"/>
      <c r="HE74" s="86"/>
      <c r="HF74" s="86"/>
      <c r="HG74" s="86"/>
      <c r="HH74" s="86"/>
      <c r="HI74" s="86"/>
      <c r="HJ74" s="86"/>
      <c r="HK74" s="86"/>
      <c r="HL74" s="86"/>
      <c r="HM74" s="86"/>
      <c r="HN74" s="86"/>
      <c r="HO74" s="86"/>
      <c r="HP74" s="86"/>
      <c r="HQ74" s="86"/>
      <c r="HR74" s="86"/>
      <c r="HS74" s="86"/>
      <c r="HT74" s="86"/>
      <c r="HU74" s="86"/>
      <c r="HV74" s="86"/>
      <c r="HW74" s="86"/>
      <c r="HX74" s="86"/>
      <c r="HY74" s="86"/>
      <c r="HZ74" s="86"/>
      <c r="IA74" s="86"/>
      <c r="IB74" s="86"/>
      <c r="IC74" s="86"/>
      <c r="ID74" s="86"/>
      <c r="IE74" s="86"/>
      <c r="IF74" s="86"/>
      <c r="IG74" s="86"/>
      <c r="IH74" s="86"/>
      <c r="II74" s="86"/>
      <c r="IJ74" s="86"/>
      <c r="IK74" s="86"/>
      <c r="IL74" s="86"/>
      <c r="IM74" s="86"/>
      <c r="IN74" s="86"/>
      <c r="IO74" s="86"/>
      <c r="IP74" s="86"/>
      <c r="IQ74" s="86"/>
      <c r="IR74" s="86"/>
      <c r="IS74" s="86"/>
      <c r="IT74" s="86"/>
      <c r="IU74" s="86"/>
      <c r="IV74" s="86"/>
      <c r="IW74" s="86"/>
    </row>
    <row r="75" ht="15" customHeight="1" spans="1:257">
      <c r="A75" s="19" t="s">
        <v>1178</v>
      </c>
      <c r="B75" s="23">
        <v>4</v>
      </c>
      <c r="C75" s="192" t="s">
        <v>1179</v>
      </c>
      <c r="D75" s="192" t="s">
        <v>1180</v>
      </c>
      <c r="E75" s="192" t="s">
        <v>1181</v>
      </c>
      <c r="F75" s="192" t="s">
        <v>1182</v>
      </c>
      <c r="G75" s="192"/>
      <c r="H75" s="192"/>
      <c r="I75" s="16">
        <v>884</v>
      </c>
      <c r="J75" s="16">
        <v>859</v>
      </c>
      <c r="K75" s="19">
        <v>25</v>
      </c>
      <c r="L75" s="19">
        <v>19.2</v>
      </c>
      <c r="M75" s="43">
        <v>10.56</v>
      </c>
      <c r="N75" s="44">
        <v>21.8592</v>
      </c>
      <c r="O75" s="44">
        <v>32.4192</v>
      </c>
      <c r="P75" s="43"/>
      <c r="Q75" s="43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  <c r="AU75" s="86"/>
      <c r="AV75" s="86"/>
      <c r="AW75" s="86"/>
      <c r="AX75" s="86"/>
      <c r="AY75" s="86"/>
      <c r="AZ75" s="86"/>
      <c r="BA75" s="86"/>
      <c r="BB75" s="86"/>
      <c r="BC75" s="86"/>
      <c r="BD75" s="86"/>
      <c r="BE75" s="86"/>
      <c r="BF75" s="86"/>
      <c r="BG75" s="86"/>
      <c r="BH75" s="86"/>
      <c r="BI75" s="86"/>
      <c r="BJ75" s="86"/>
      <c r="BK75" s="86"/>
      <c r="BL75" s="86"/>
      <c r="BM75" s="86"/>
      <c r="BN75" s="86"/>
      <c r="BO75" s="86"/>
      <c r="BP75" s="86"/>
      <c r="BQ75" s="86"/>
      <c r="BR75" s="86"/>
      <c r="BS75" s="86"/>
      <c r="BT75" s="86"/>
      <c r="BU75" s="86"/>
      <c r="BV75" s="86"/>
      <c r="BW75" s="86"/>
      <c r="BX75" s="86"/>
      <c r="BY75" s="86"/>
      <c r="BZ75" s="86"/>
      <c r="CA75" s="86"/>
      <c r="CB75" s="86"/>
      <c r="CC75" s="86"/>
      <c r="CD75" s="86"/>
      <c r="CE75" s="86"/>
      <c r="CF75" s="86"/>
      <c r="CG75" s="86"/>
      <c r="CH75" s="86"/>
      <c r="CI75" s="86"/>
      <c r="CJ75" s="86"/>
      <c r="CK75" s="86"/>
      <c r="CL75" s="86"/>
      <c r="CM75" s="86"/>
      <c r="CN75" s="86"/>
      <c r="CO75" s="86"/>
      <c r="CP75" s="86"/>
      <c r="CQ75" s="86"/>
      <c r="CR75" s="86"/>
      <c r="CS75" s="86"/>
      <c r="CT75" s="86"/>
      <c r="CU75" s="86"/>
      <c r="CV75" s="86"/>
      <c r="CW75" s="86"/>
      <c r="CX75" s="86"/>
      <c r="CY75" s="86"/>
      <c r="CZ75" s="86"/>
      <c r="DA75" s="86"/>
      <c r="DB75" s="86"/>
      <c r="DC75" s="86"/>
      <c r="DD75" s="86"/>
      <c r="DE75" s="86"/>
      <c r="DF75" s="86"/>
      <c r="DG75" s="86"/>
      <c r="DH75" s="86"/>
      <c r="DI75" s="86"/>
      <c r="DJ75" s="86"/>
      <c r="DK75" s="86"/>
      <c r="DL75" s="86"/>
      <c r="DM75" s="86"/>
      <c r="DN75" s="86"/>
      <c r="DO75" s="86"/>
      <c r="DP75" s="86"/>
      <c r="DQ75" s="86"/>
      <c r="DR75" s="86"/>
      <c r="DS75" s="86"/>
      <c r="DT75" s="86"/>
      <c r="DU75" s="86"/>
      <c r="DV75" s="86"/>
      <c r="DW75" s="86"/>
      <c r="DX75" s="86"/>
      <c r="DY75" s="86"/>
      <c r="DZ75" s="86"/>
      <c r="EA75" s="86"/>
      <c r="EB75" s="86"/>
      <c r="EC75" s="86"/>
      <c r="ED75" s="86"/>
      <c r="EE75" s="86"/>
      <c r="EF75" s="86"/>
      <c r="EG75" s="86"/>
      <c r="EH75" s="86"/>
      <c r="EI75" s="86"/>
      <c r="EJ75" s="86"/>
      <c r="EK75" s="86"/>
      <c r="EL75" s="86"/>
      <c r="EM75" s="86"/>
      <c r="EN75" s="86"/>
      <c r="EO75" s="86"/>
      <c r="EP75" s="86"/>
      <c r="EQ75" s="86"/>
      <c r="ER75" s="86"/>
      <c r="ES75" s="86"/>
      <c r="ET75" s="86"/>
      <c r="EU75" s="86"/>
      <c r="EV75" s="86"/>
      <c r="EW75" s="86"/>
      <c r="EX75" s="86"/>
      <c r="EY75" s="86"/>
      <c r="EZ75" s="86"/>
      <c r="FA75" s="86"/>
      <c r="FB75" s="86"/>
      <c r="FC75" s="86"/>
      <c r="FD75" s="86"/>
      <c r="FE75" s="86"/>
      <c r="FF75" s="86"/>
      <c r="FG75" s="86"/>
      <c r="FH75" s="86"/>
      <c r="FI75" s="86"/>
      <c r="FJ75" s="86"/>
      <c r="FK75" s="86"/>
      <c r="FL75" s="86"/>
      <c r="FM75" s="86"/>
      <c r="FN75" s="86"/>
      <c r="FO75" s="86"/>
      <c r="FP75" s="86"/>
      <c r="FQ75" s="86"/>
      <c r="FR75" s="86"/>
      <c r="FS75" s="86"/>
      <c r="FT75" s="86"/>
      <c r="FU75" s="86"/>
      <c r="FV75" s="86"/>
      <c r="FW75" s="86"/>
      <c r="FX75" s="86"/>
      <c r="FY75" s="86"/>
      <c r="FZ75" s="86"/>
      <c r="GA75" s="86"/>
      <c r="GB75" s="86"/>
      <c r="GC75" s="86"/>
      <c r="GD75" s="86"/>
      <c r="GE75" s="86"/>
      <c r="GF75" s="86"/>
      <c r="GG75" s="86"/>
      <c r="GH75" s="86"/>
      <c r="GI75" s="86"/>
      <c r="GJ75" s="86"/>
      <c r="GK75" s="86"/>
      <c r="GL75" s="86"/>
      <c r="GM75" s="86"/>
      <c r="GN75" s="86"/>
      <c r="GO75" s="86"/>
      <c r="GP75" s="86"/>
      <c r="GQ75" s="86"/>
      <c r="GR75" s="86"/>
      <c r="GS75" s="86"/>
      <c r="GT75" s="86"/>
      <c r="GU75" s="86"/>
      <c r="GV75" s="86"/>
      <c r="GW75" s="86"/>
      <c r="GX75" s="86"/>
      <c r="GY75" s="86"/>
      <c r="GZ75" s="86"/>
      <c r="HA75" s="86"/>
      <c r="HB75" s="86"/>
      <c r="HC75" s="86"/>
      <c r="HD75" s="86"/>
      <c r="HE75" s="86"/>
      <c r="HF75" s="86"/>
      <c r="HG75" s="86"/>
      <c r="HH75" s="86"/>
      <c r="HI75" s="86"/>
      <c r="HJ75" s="86"/>
      <c r="HK75" s="86"/>
      <c r="HL75" s="86"/>
      <c r="HM75" s="86"/>
      <c r="HN75" s="86"/>
      <c r="HO75" s="86"/>
      <c r="HP75" s="86"/>
      <c r="HQ75" s="86"/>
      <c r="HR75" s="86"/>
      <c r="HS75" s="86"/>
      <c r="HT75" s="86"/>
      <c r="HU75" s="86"/>
      <c r="HV75" s="86"/>
      <c r="HW75" s="86"/>
      <c r="HX75" s="86"/>
      <c r="HY75" s="86"/>
      <c r="HZ75" s="86"/>
      <c r="IA75" s="86"/>
      <c r="IB75" s="86"/>
      <c r="IC75" s="86"/>
      <c r="ID75" s="86"/>
      <c r="IE75" s="86"/>
      <c r="IF75" s="86"/>
      <c r="IG75" s="86"/>
      <c r="IH75" s="86"/>
      <c r="II75" s="86"/>
      <c r="IJ75" s="86"/>
      <c r="IK75" s="86"/>
      <c r="IL75" s="86"/>
      <c r="IM75" s="86"/>
      <c r="IN75" s="86"/>
      <c r="IO75" s="86"/>
      <c r="IP75" s="86"/>
      <c r="IQ75" s="86"/>
      <c r="IR75" s="86"/>
      <c r="IS75" s="86"/>
      <c r="IT75" s="86"/>
      <c r="IU75" s="86"/>
      <c r="IV75" s="86"/>
      <c r="IW75" s="86"/>
    </row>
    <row r="76" ht="15" customHeight="1" spans="1:257">
      <c r="A76" s="19" t="s">
        <v>1183</v>
      </c>
      <c r="B76" s="23">
        <v>5</v>
      </c>
      <c r="C76" s="192" t="s">
        <v>1184</v>
      </c>
      <c r="D76" s="192" t="s">
        <v>1185</v>
      </c>
      <c r="E76" s="192" t="s">
        <v>1186</v>
      </c>
      <c r="F76" s="192" t="s">
        <v>1187</v>
      </c>
      <c r="G76" s="192" t="s">
        <v>1188</v>
      </c>
      <c r="H76" s="192"/>
      <c r="I76" s="16">
        <v>777</v>
      </c>
      <c r="J76" s="16">
        <v>749</v>
      </c>
      <c r="K76" s="19">
        <v>28</v>
      </c>
      <c r="L76" s="19">
        <v>24</v>
      </c>
      <c r="M76" s="43">
        <v>7.28</v>
      </c>
      <c r="N76" s="44">
        <v>15.0696</v>
      </c>
      <c r="O76" s="44">
        <v>22.3496</v>
      </c>
      <c r="P76" s="43"/>
      <c r="Q76" s="43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  <c r="IV76" s="86"/>
      <c r="IW76" s="86"/>
    </row>
    <row r="77" ht="15" customHeight="1" spans="1:257">
      <c r="A77" s="19" t="s">
        <v>1189</v>
      </c>
      <c r="B77" s="23">
        <v>5</v>
      </c>
      <c r="C77" s="192" t="s">
        <v>1190</v>
      </c>
      <c r="D77" s="192" t="s">
        <v>1191</v>
      </c>
      <c r="E77" s="192" t="s">
        <v>1192</v>
      </c>
      <c r="F77" s="192" t="s">
        <v>1193</v>
      </c>
      <c r="G77" s="192" t="s">
        <v>1194</v>
      </c>
      <c r="H77" s="192"/>
      <c r="I77" s="16">
        <v>900</v>
      </c>
      <c r="J77" s="16">
        <v>873</v>
      </c>
      <c r="K77" s="19">
        <v>27</v>
      </c>
      <c r="L77" s="19">
        <v>24</v>
      </c>
      <c r="M77" s="43">
        <v>5.46</v>
      </c>
      <c r="N77" s="44">
        <v>11.3022</v>
      </c>
      <c r="O77" s="44">
        <v>16.7622</v>
      </c>
      <c r="P77" s="43"/>
      <c r="Q77" s="43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6"/>
      <c r="BC77" s="86"/>
      <c r="BD77" s="86"/>
      <c r="BE77" s="86"/>
      <c r="BF77" s="86"/>
      <c r="BG77" s="86"/>
      <c r="BH77" s="86"/>
      <c r="BI77" s="86"/>
      <c r="BJ77" s="86"/>
      <c r="BK77" s="86"/>
      <c r="BL77" s="86"/>
      <c r="BM77" s="86"/>
      <c r="BN77" s="86"/>
      <c r="BO77" s="86"/>
      <c r="BP77" s="86"/>
      <c r="BQ77" s="86"/>
      <c r="BR77" s="86"/>
      <c r="BS77" s="86"/>
      <c r="BT77" s="86"/>
      <c r="BU77" s="86"/>
      <c r="BV77" s="86"/>
      <c r="BW77" s="86"/>
      <c r="BX77" s="86"/>
      <c r="BY77" s="86"/>
      <c r="BZ77" s="86"/>
      <c r="CA77" s="86"/>
      <c r="CB77" s="86"/>
      <c r="CC77" s="86"/>
      <c r="CD77" s="86"/>
      <c r="CE77" s="86"/>
      <c r="CF77" s="86"/>
      <c r="CG77" s="86"/>
      <c r="CH77" s="86"/>
      <c r="CI77" s="86"/>
      <c r="CJ77" s="86"/>
      <c r="CK77" s="86"/>
      <c r="CL77" s="86"/>
      <c r="CM77" s="86"/>
      <c r="CN77" s="86"/>
      <c r="CO77" s="86"/>
      <c r="CP77" s="86"/>
      <c r="CQ77" s="86"/>
      <c r="CR77" s="86"/>
      <c r="CS77" s="86"/>
      <c r="CT77" s="86"/>
      <c r="CU77" s="86"/>
      <c r="CV77" s="86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6"/>
      <c r="FX77" s="86"/>
      <c r="FY77" s="86"/>
      <c r="FZ77" s="86"/>
      <c r="GA77" s="86"/>
      <c r="GB77" s="86"/>
      <c r="GC77" s="86"/>
      <c r="GD77" s="86"/>
      <c r="GE77" s="86"/>
      <c r="GF77" s="86"/>
      <c r="GG77" s="86"/>
      <c r="GH77" s="86"/>
      <c r="GI77" s="86"/>
      <c r="GJ77" s="86"/>
      <c r="GK77" s="86"/>
      <c r="GL77" s="86"/>
      <c r="GM77" s="86"/>
      <c r="GN77" s="86"/>
      <c r="GO77" s="86"/>
      <c r="GP77" s="86"/>
      <c r="GQ77" s="86"/>
      <c r="GR77" s="86"/>
      <c r="GS77" s="86"/>
      <c r="GT77" s="86"/>
      <c r="GU77" s="86"/>
      <c r="GV77" s="86"/>
      <c r="GW77" s="86"/>
      <c r="GX77" s="86"/>
      <c r="GY77" s="86"/>
      <c r="GZ77" s="86"/>
      <c r="HA77" s="86"/>
      <c r="HB77" s="86"/>
      <c r="HC77" s="86"/>
      <c r="HD77" s="86"/>
      <c r="HE77" s="86"/>
      <c r="HF77" s="86"/>
      <c r="HG77" s="86"/>
      <c r="HH77" s="86"/>
      <c r="HI77" s="86"/>
      <c r="HJ77" s="86"/>
      <c r="HK77" s="86"/>
      <c r="HL77" s="86"/>
      <c r="HM77" s="86"/>
      <c r="HN77" s="86"/>
      <c r="HO77" s="86"/>
      <c r="HP77" s="86"/>
      <c r="HQ77" s="86"/>
      <c r="HR77" s="86"/>
      <c r="HS77" s="86"/>
      <c r="HT77" s="86"/>
      <c r="HU77" s="86"/>
      <c r="HV77" s="86"/>
      <c r="HW77" s="86"/>
      <c r="HX77" s="86"/>
      <c r="HY77" s="86"/>
      <c r="HZ77" s="86"/>
      <c r="IA77" s="86"/>
      <c r="IB77" s="86"/>
      <c r="IC77" s="86"/>
      <c r="ID77" s="86"/>
      <c r="IE77" s="86"/>
      <c r="IF77" s="86"/>
      <c r="IG77" s="86"/>
      <c r="IH77" s="86"/>
      <c r="II77" s="86"/>
      <c r="IJ77" s="86"/>
      <c r="IK77" s="86"/>
      <c r="IL77" s="86"/>
      <c r="IM77" s="86"/>
      <c r="IN77" s="86"/>
      <c r="IO77" s="86"/>
      <c r="IP77" s="86"/>
      <c r="IQ77" s="86"/>
      <c r="IR77" s="86"/>
      <c r="IS77" s="86"/>
      <c r="IT77" s="86"/>
      <c r="IU77" s="86"/>
      <c r="IV77" s="86"/>
      <c r="IW77" s="86"/>
    </row>
    <row r="78" ht="15" customHeight="1" spans="1:257">
      <c r="A78" s="19" t="s">
        <v>1195</v>
      </c>
      <c r="B78" s="23">
        <v>5</v>
      </c>
      <c r="C78" s="192" t="s">
        <v>1196</v>
      </c>
      <c r="D78" s="192" t="s">
        <v>1197</v>
      </c>
      <c r="E78" s="192" t="s">
        <v>1198</v>
      </c>
      <c r="F78" s="192" t="s">
        <v>1199</v>
      </c>
      <c r="G78" s="192" t="s">
        <v>1200</v>
      </c>
      <c r="H78" s="192"/>
      <c r="I78" s="16">
        <v>802</v>
      </c>
      <c r="J78" s="16">
        <v>767</v>
      </c>
      <c r="K78" s="19">
        <v>35</v>
      </c>
      <c r="L78" s="19">
        <v>24</v>
      </c>
      <c r="M78" s="43">
        <v>20.02</v>
      </c>
      <c r="N78" s="44">
        <v>41.4414</v>
      </c>
      <c r="O78" s="44">
        <v>61.4614</v>
      </c>
      <c r="P78" s="43"/>
      <c r="Q78" s="43"/>
      <c r="R78" s="86"/>
      <c r="S78" s="86"/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6"/>
      <c r="BC78" s="86"/>
      <c r="BD78" s="86"/>
      <c r="BE78" s="86"/>
      <c r="BF78" s="86"/>
      <c r="BG78" s="86"/>
      <c r="BH78" s="86"/>
      <c r="BI78" s="86"/>
      <c r="BJ78" s="86"/>
      <c r="BK78" s="86"/>
      <c r="BL78" s="86"/>
      <c r="BM78" s="86"/>
      <c r="BN78" s="86"/>
      <c r="BO78" s="86"/>
      <c r="BP78" s="86"/>
      <c r="BQ78" s="86"/>
      <c r="BR78" s="86"/>
      <c r="BS78" s="86"/>
      <c r="BT78" s="86"/>
      <c r="BU78" s="86"/>
      <c r="BV78" s="86"/>
      <c r="BW78" s="86"/>
      <c r="BX78" s="86"/>
      <c r="BY78" s="86"/>
      <c r="BZ78" s="86"/>
      <c r="CA78" s="86"/>
      <c r="CB78" s="86"/>
      <c r="CC78" s="86"/>
      <c r="CD78" s="86"/>
      <c r="CE78" s="86"/>
      <c r="CF78" s="86"/>
      <c r="CG78" s="86"/>
      <c r="CH78" s="86"/>
      <c r="CI78" s="86"/>
      <c r="CJ78" s="86"/>
      <c r="CK78" s="86"/>
      <c r="CL78" s="86"/>
      <c r="CM78" s="86"/>
      <c r="CN78" s="86"/>
      <c r="CO78" s="86"/>
      <c r="CP78" s="86"/>
      <c r="CQ78" s="86"/>
      <c r="CR78" s="86"/>
      <c r="CS78" s="86"/>
      <c r="CT78" s="86"/>
      <c r="CU78" s="86"/>
      <c r="CV78" s="86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6"/>
      <c r="FX78" s="86"/>
      <c r="FY78" s="86"/>
      <c r="FZ78" s="86"/>
      <c r="GA78" s="86"/>
      <c r="GB78" s="86"/>
      <c r="GC78" s="86"/>
      <c r="GD78" s="86"/>
      <c r="GE78" s="86"/>
      <c r="GF78" s="86"/>
      <c r="GG78" s="86"/>
      <c r="GH78" s="86"/>
      <c r="GI78" s="86"/>
      <c r="GJ78" s="86"/>
      <c r="GK78" s="86"/>
      <c r="GL78" s="86"/>
      <c r="GM78" s="86"/>
      <c r="GN78" s="86"/>
      <c r="GO78" s="86"/>
      <c r="GP78" s="86"/>
      <c r="GQ78" s="86"/>
      <c r="GR78" s="86"/>
      <c r="GS78" s="86"/>
      <c r="GT78" s="86"/>
      <c r="GU78" s="86"/>
      <c r="GV78" s="86"/>
      <c r="GW78" s="86"/>
      <c r="GX78" s="86"/>
      <c r="GY78" s="86"/>
      <c r="GZ78" s="86"/>
      <c r="HA78" s="86"/>
      <c r="HB78" s="86"/>
      <c r="HC78" s="86"/>
      <c r="HD78" s="86"/>
      <c r="HE78" s="86"/>
      <c r="HF78" s="86"/>
      <c r="HG78" s="86"/>
      <c r="HH78" s="86"/>
      <c r="HI78" s="86"/>
      <c r="HJ78" s="86"/>
      <c r="HK78" s="86"/>
      <c r="HL78" s="86"/>
      <c r="HM78" s="86"/>
      <c r="HN78" s="86"/>
      <c r="HO78" s="86"/>
      <c r="HP78" s="86"/>
      <c r="HQ78" s="86"/>
      <c r="HR78" s="86"/>
      <c r="HS78" s="86"/>
      <c r="HT78" s="86"/>
      <c r="HU78" s="86"/>
      <c r="HV78" s="86"/>
      <c r="HW78" s="86"/>
      <c r="HX78" s="86"/>
      <c r="HY78" s="86"/>
      <c r="HZ78" s="86"/>
      <c r="IA78" s="86"/>
      <c r="IB78" s="86"/>
      <c r="IC78" s="86"/>
      <c r="ID78" s="86"/>
      <c r="IE78" s="86"/>
      <c r="IF78" s="86"/>
      <c r="IG78" s="86"/>
      <c r="IH78" s="86"/>
      <c r="II78" s="86"/>
      <c r="IJ78" s="86"/>
      <c r="IK78" s="86"/>
      <c r="IL78" s="86"/>
      <c r="IM78" s="86"/>
      <c r="IN78" s="86"/>
      <c r="IO78" s="86"/>
      <c r="IP78" s="86"/>
      <c r="IQ78" s="86"/>
      <c r="IR78" s="86"/>
      <c r="IS78" s="86"/>
      <c r="IT78" s="86"/>
      <c r="IU78" s="86"/>
      <c r="IV78" s="86"/>
      <c r="IW78" s="86"/>
    </row>
    <row r="79" ht="15" customHeight="1" spans="1:257">
      <c r="A79" s="19" t="s">
        <v>1201</v>
      </c>
      <c r="B79" s="23">
        <v>6</v>
      </c>
      <c r="C79" s="192" t="s">
        <v>1202</v>
      </c>
      <c r="D79" s="192" t="s">
        <v>1203</v>
      </c>
      <c r="E79" s="192" t="s">
        <v>1204</v>
      </c>
      <c r="F79" s="192" t="s">
        <v>1205</v>
      </c>
      <c r="G79" s="192" t="s">
        <v>1206</v>
      </c>
      <c r="H79" s="192" t="s">
        <v>1207</v>
      </c>
      <c r="I79" s="16">
        <v>863</v>
      </c>
      <c r="J79" s="16">
        <v>823</v>
      </c>
      <c r="K79" s="19">
        <v>40</v>
      </c>
      <c r="L79" s="19">
        <v>28.8</v>
      </c>
      <c r="M79" s="43">
        <v>20.38</v>
      </c>
      <c r="N79" s="44">
        <v>42.1866</v>
      </c>
      <c r="O79" s="44">
        <v>62.5666</v>
      </c>
      <c r="P79" s="43"/>
      <c r="Q79" s="43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6"/>
      <c r="BC79" s="86"/>
      <c r="BD79" s="86"/>
      <c r="BE79" s="86"/>
      <c r="BF79" s="86"/>
      <c r="BG79" s="86"/>
      <c r="BH79" s="86"/>
      <c r="BI79" s="86"/>
      <c r="BJ79" s="86"/>
      <c r="BK79" s="86"/>
      <c r="BL79" s="86"/>
      <c r="BM79" s="86"/>
      <c r="BN79" s="86"/>
      <c r="BO79" s="86"/>
      <c r="BP79" s="86"/>
      <c r="BQ79" s="86"/>
      <c r="BR79" s="86"/>
      <c r="BS79" s="86"/>
      <c r="BT79" s="86"/>
      <c r="BU79" s="86"/>
      <c r="BV79" s="86"/>
      <c r="BW79" s="86"/>
      <c r="BX79" s="86"/>
      <c r="BY79" s="86"/>
      <c r="BZ79" s="86"/>
      <c r="CA79" s="86"/>
      <c r="CB79" s="86"/>
      <c r="CC79" s="86"/>
      <c r="CD79" s="86"/>
      <c r="CE79" s="86"/>
      <c r="CF79" s="86"/>
      <c r="CG79" s="86"/>
      <c r="CH79" s="86"/>
      <c r="CI79" s="86"/>
      <c r="CJ79" s="86"/>
      <c r="CK79" s="86"/>
      <c r="CL79" s="86"/>
      <c r="CM79" s="86"/>
      <c r="CN79" s="86"/>
      <c r="CO79" s="86"/>
      <c r="CP79" s="86"/>
      <c r="CQ79" s="86"/>
      <c r="CR79" s="86"/>
      <c r="CS79" s="86"/>
      <c r="CT79" s="86"/>
      <c r="CU79" s="86"/>
      <c r="CV79" s="86"/>
      <c r="CW79" s="86"/>
      <c r="CX79" s="86"/>
      <c r="CY79" s="86"/>
      <c r="CZ79" s="86"/>
      <c r="DA79" s="86"/>
      <c r="DB79" s="86"/>
      <c r="DC79" s="86"/>
      <c r="DD79" s="86"/>
      <c r="DE79" s="86"/>
      <c r="DF79" s="86"/>
      <c r="DG79" s="86"/>
      <c r="DH79" s="86"/>
      <c r="DI79" s="86"/>
      <c r="DJ79" s="86"/>
      <c r="DK79" s="86"/>
      <c r="DL79" s="86"/>
      <c r="DM79" s="86"/>
      <c r="DN79" s="86"/>
      <c r="DO79" s="86"/>
      <c r="DP79" s="86"/>
      <c r="DQ79" s="86"/>
      <c r="DR79" s="86"/>
      <c r="DS79" s="86"/>
      <c r="DT79" s="86"/>
      <c r="DU79" s="86"/>
      <c r="DV79" s="86"/>
      <c r="DW79" s="86"/>
      <c r="DX79" s="86"/>
      <c r="DY79" s="86"/>
      <c r="DZ79" s="86"/>
      <c r="EA79" s="86"/>
      <c r="EB79" s="86"/>
      <c r="EC79" s="86"/>
      <c r="ED79" s="86"/>
      <c r="EE79" s="86"/>
      <c r="EF79" s="86"/>
      <c r="EG79" s="86"/>
      <c r="EH79" s="86"/>
      <c r="EI79" s="86"/>
      <c r="EJ79" s="86"/>
      <c r="EK79" s="86"/>
      <c r="EL79" s="86"/>
      <c r="EM79" s="86"/>
      <c r="EN79" s="86"/>
      <c r="EO79" s="86"/>
      <c r="EP79" s="86"/>
      <c r="EQ79" s="86"/>
      <c r="ER79" s="86"/>
      <c r="ES79" s="86"/>
      <c r="ET79" s="86"/>
      <c r="EU79" s="86"/>
      <c r="EV79" s="86"/>
      <c r="EW79" s="86"/>
      <c r="EX79" s="86"/>
      <c r="EY79" s="86"/>
      <c r="EZ79" s="86"/>
      <c r="FA79" s="86"/>
      <c r="FB79" s="86"/>
      <c r="FC79" s="86"/>
      <c r="FD79" s="86"/>
      <c r="FE79" s="86"/>
      <c r="FF79" s="86"/>
      <c r="FG79" s="86"/>
      <c r="FH79" s="86"/>
      <c r="FI79" s="86"/>
      <c r="FJ79" s="86"/>
      <c r="FK79" s="86"/>
      <c r="FL79" s="86"/>
      <c r="FM79" s="86"/>
      <c r="FN79" s="86"/>
      <c r="FO79" s="86"/>
      <c r="FP79" s="86"/>
      <c r="FQ79" s="86"/>
      <c r="FR79" s="86"/>
      <c r="FS79" s="86"/>
      <c r="FT79" s="86"/>
      <c r="FU79" s="86"/>
      <c r="FV79" s="86"/>
      <c r="FW79" s="86"/>
      <c r="FX79" s="86"/>
      <c r="FY79" s="86"/>
      <c r="FZ79" s="86"/>
      <c r="GA79" s="86"/>
      <c r="GB79" s="86"/>
      <c r="GC79" s="86"/>
      <c r="GD79" s="86"/>
      <c r="GE79" s="86"/>
      <c r="GF79" s="86"/>
      <c r="GG79" s="86"/>
      <c r="GH79" s="86"/>
      <c r="GI79" s="86"/>
      <c r="GJ79" s="86"/>
      <c r="GK79" s="86"/>
      <c r="GL79" s="86"/>
      <c r="GM79" s="86"/>
      <c r="GN79" s="86"/>
      <c r="GO79" s="86"/>
      <c r="GP79" s="86"/>
      <c r="GQ79" s="86"/>
      <c r="GR79" s="86"/>
      <c r="GS79" s="86"/>
      <c r="GT79" s="86"/>
      <c r="GU79" s="86"/>
      <c r="GV79" s="86"/>
      <c r="GW79" s="86"/>
      <c r="GX79" s="86"/>
      <c r="GY79" s="86"/>
      <c r="GZ79" s="86"/>
      <c r="HA79" s="86"/>
      <c r="HB79" s="86"/>
      <c r="HC79" s="86"/>
      <c r="HD79" s="86"/>
      <c r="HE79" s="86"/>
      <c r="HF79" s="86"/>
      <c r="HG79" s="86"/>
      <c r="HH79" s="86"/>
      <c r="HI79" s="86"/>
      <c r="HJ79" s="86"/>
      <c r="HK79" s="86"/>
      <c r="HL79" s="86"/>
      <c r="HM79" s="86"/>
      <c r="HN79" s="86"/>
      <c r="HO79" s="86"/>
      <c r="HP79" s="86"/>
      <c r="HQ79" s="86"/>
      <c r="HR79" s="86"/>
      <c r="HS79" s="86"/>
      <c r="HT79" s="86"/>
      <c r="HU79" s="86"/>
      <c r="HV79" s="86"/>
      <c r="HW79" s="86"/>
      <c r="HX79" s="86"/>
      <c r="HY79" s="86"/>
      <c r="HZ79" s="86"/>
      <c r="IA79" s="86"/>
      <c r="IB79" s="86"/>
      <c r="IC79" s="86"/>
      <c r="ID79" s="86"/>
      <c r="IE79" s="86"/>
      <c r="IF79" s="86"/>
      <c r="IG79" s="86"/>
      <c r="IH79" s="86"/>
      <c r="II79" s="86"/>
      <c r="IJ79" s="86"/>
      <c r="IK79" s="86"/>
      <c r="IL79" s="86"/>
      <c r="IM79" s="86"/>
      <c r="IN79" s="86"/>
      <c r="IO79" s="86"/>
      <c r="IP79" s="86"/>
      <c r="IQ79" s="86"/>
      <c r="IR79" s="86"/>
      <c r="IS79" s="86"/>
      <c r="IT79" s="86"/>
      <c r="IU79" s="86"/>
      <c r="IV79" s="86"/>
      <c r="IW79" s="86"/>
    </row>
    <row r="80" ht="15" customHeight="1" spans="1:257">
      <c r="A80" s="19" t="s">
        <v>1208</v>
      </c>
      <c r="B80" s="23">
        <v>6</v>
      </c>
      <c r="C80" s="192" t="s">
        <v>1209</v>
      </c>
      <c r="D80" s="192" t="s">
        <v>1210</v>
      </c>
      <c r="E80" s="192" t="s">
        <v>1211</v>
      </c>
      <c r="F80" s="192" t="s">
        <v>1212</v>
      </c>
      <c r="G80" s="192" t="s">
        <v>1213</v>
      </c>
      <c r="H80" s="192" t="s">
        <v>1214</v>
      </c>
      <c r="I80" s="16">
        <v>993</v>
      </c>
      <c r="J80" s="16">
        <v>951</v>
      </c>
      <c r="K80" s="19">
        <v>42</v>
      </c>
      <c r="L80" s="19">
        <v>28.8</v>
      </c>
      <c r="M80" s="43">
        <v>24.02</v>
      </c>
      <c r="N80" s="44">
        <v>49.7214</v>
      </c>
      <c r="O80" s="44">
        <v>73.7414</v>
      </c>
      <c r="P80" s="43"/>
      <c r="Q80" s="43"/>
      <c r="R80" s="86"/>
      <c r="S80" s="86"/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6"/>
      <c r="BC80" s="86"/>
      <c r="BD80" s="86"/>
      <c r="BE80" s="86"/>
      <c r="BF80" s="86"/>
      <c r="BG80" s="86"/>
      <c r="BH80" s="86"/>
      <c r="BI80" s="86"/>
      <c r="BJ80" s="86"/>
      <c r="BK80" s="86"/>
      <c r="BL80" s="86"/>
      <c r="BM80" s="86"/>
      <c r="BN80" s="86"/>
      <c r="BO80" s="86"/>
      <c r="BP80" s="86"/>
      <c r="BQ80" s="86"/>
      <c r="BR80" s="86"/>
      <c r="BS80" s="86"/>
      <c r="BT80" s="86"/>
      <c r="BU80" s="86"/>
      <c r="BV80" s="86"/>
      <c r="BW80" s="86"/>
      <c r="BX80" s="86"/>
      <c r="BY80" s="86"/>
      <c r="BZ80" s="86"/>
      <c r="CA80" s="86"/>
      <c r="CB80" s="86"/>
      <c r="CC80" s="86"/>
      <c r="CD80" s="86"/>
      <c r="CE80" s="86"/>
      <c r="CF80" s="86"/>
      <c r="CG80" s="86"/>
      <c r="CH80" s="86"/>
      <c r="CI80" s="86"/>
      <c r="CJ80" s="86"/>
      <c r="CK80" s="86"/>
      <c r="CL80" s="86"/>
      <c r="CM80" s="86"/>
      <c r="CN80" s="86"/>
      <c r="CO80" s="86"/>
      <c r="CP80" s="86"/>
      <c r="CQ80" s="86"/>
      <c r="CR80" s="86"/>
      <c r="CS80" s="86"/>
      <c r="CT80" s="86"/>
      <c r="CU80" s="86"/>
      <c r="CV80" s="86"/>
      <c r="CW80" s="86"/>
      <c r="CX80" s="86"/>
      <c r="CY80" s="86"/>
      <c r="CZ80" s="86"/>
      <c r="DA80" s="86"/>
      <c r="DB80" s="86"/>
      <c r="DC80" s="86"/>
      <c r="DD80" s="86"/>
      <c r="DE80" s="86"/>
      <c r="DF80" s="86"/>
      <c r="DG80" s="86"/>
      <c r="DH80" s="86"/>
      <c r="DI80" s="86"/>
      <c r="DJ80" s="86"/>
      <c r="DK80" s="86"/>
      <c r="DL80" s="86"/>
      <c r="DM80" s="86"/>
      <c r="DN80" s="86"/>
      <c r="DO80" s="86"/>
      <c r="DP80" s="86"/>
      <c r="DQ80" s="86"/>
      <c r="DR80" s="86"/>
      <c r="DS80" s="86"/>
      <c r="DT80" s="86"/>
      <c r="DU80" s="86"/>
      <c r="DV80" s="86"/>
      <c r="DW80" s="86"/>
      <c r="DX80" s="86"/>
      <c r="DY80" s="86"/>
      <c r="DZ80" s="86"/>
      <c r="EA80" s="86"/>
      <c r="EB80" s="86"/>
      <c r="EC80" s="86"/>
      <c r="ED80" s="86"/>
      <c r="EE80" s="86"/>
      <c r="EF80" s="86"/>
      <c r="EG80" s="86"/>
      <c r="EH80" s="86"/>
      <c r="EI80" s="86"/>
      <c r="EJ80" s="86"/>
      <c r="EK80" s="86"/>
      <c r="EL80" s="86"/>
      <c r="EM80" s="86"/>
      <c r="EN80" s="86"/>
      <c r="EO80" s="86"/>
      <c r="EP80" s="86"/>
      <c r="EQ80" s="86"/>
      <c r="ER80" s="86"/>
      <c r="ES80" s="86"/>
      <c r="ET80" s="86"/>
      <c r="EU80" s="86"/>
      <c r="EV80" s="86"/>
      <c r="EW80" s="86"/>
      <c r="EX80" s="86"/>
      <c r="EY80" s="86"/>
      <c r="EZ80" s="86"/>
      <c r="FA80" s="86"/>
      <c r="FB80" s="86"/>
      <c r="FC80" s="86"/>
      <c r="FD80" s="86"/>
      <c r="FE80" s="86"/>
      <c r="FF80" s="86"/>
      <c r="FG80" s="86"/>
      <c r="FH80" s="86"/>
      <c r="FI80" s="86"/>
      <c r="FJ80" s="86"/>
      <c r="FK80" s="86"/>
      <c r="FL80" s="86"/>
      <c r="FM80" s="86"/>
      <c r="FN80" s="86"/>
      <c r="FO80" s="86"/>
      <c r="FP80" s="86"/>
      <c r="FQ80" s="86"/>
      <c r="FR80" s="86"/>
      <c r="FS80" s="86"/>
      <c r="FT80" s="86"/>
      <c r="FU80" s="86"/>
      <c r="FV80" s="86"/>
      <c r="FW80" s="86"/>
      <c r="FX80" s="86"/>
      <c r="FY80" s="86"/>
      <c r="FZ80" s="86"/>
      <c r="GA80" s="86"/>
      <c r="GB80" s="86"/>
      <c r="GC80" s="86"/>
      <c r="GD80" s="86"/>
      <c r="GE80" s="86"/>
      <c r="GF80" s="86"/>
      <c r="GG80" s="86"/>
      <c r="GH80" s="86"/>
      <c r="GI80" s="86"/>
      <c r="GJ80" s="86"/>
      <c r="GK80" s="86"/>
      <c r="GL80" s="86"/>
      <c r="GM80" s="86"/>
      <c r="GN80" s="86"/>
      <c r="GO80" s="86"/>
      <c r="GP80" s="86"/>
      <c r="GQ80" s="86"/>
      <c r="GR80" s="86"/>
      <c r="GS80" s="86"/>
      <c r="GT80" s="86"/>
      <c r="GU80" s="86"/>
      <c r="GV80" s="86"/>
      <c r="GW80" s="86"/>
      <c r="GX80" s="86"/>
      <c r="GY80" s="86"/>
      <c r="GZ80" s="86"/>
      <c r="HA80" s="86"/>
      <c r="HB80" s="86"/>
      <c r="HC80" s="86"/>
      <c r="HD80" s="86"/>
      <c r="HE80" s="86"/>
      <c r="HF80" s="86"/>
      <c r="HG80" s="86"/>
      <c r="HH80" s="86"/>
      <c r="HI80" s="86"/>
      <c r="HJ80" s="86"/>
      <c r="HK80" s="86"/>
      <c r="HL80" s="86"/>
      <c r="HM80" s="86"/>
      <c r="HN80" s="86"/>
      <c r="HO80" s="86"/>
      <c r="HP80" s="86"/>
      <c r="HQ80" s="86"/>
      <c r="HR80" s="86"/>
      <c r="HS80" s="86"/>
      <c r="HT80" s="86"/>
      <c r="HU80" s="86"/>
      <c r="HV80" s="86"/>
      <c r="HW80" s="86"/>
      <c r="HX80" s="86"/>
      <c r="HY80" s="86"/>
      <c r="HZ80" s="86"/>
      <c r="IA80" s="86"/>
      <c r="IB80" s="86"/>
      <c r="IC80" s="86"/>
      <c r="ID80" s="86"/>
      <c r="IE80" s="86"/>
      <c r="IF80" s="86"/>
      <c r="IG80" s="86"/>
      <c r="IH80" s="86"/>
      <c r="II80" s="86"/>
      <c r="IJ80" s="86"/>
      <c r="IK80" s="86"/>
      <c r="IL80" s="86"/>
      <c r="IM80" s="86"/>
      <c r="IN80" s="86"/>
      <c r="IO80" s="86"/>
      <c r="IP80" s="86"/>
      <c r="IQ80" s="86"/>
      <c r="IR80" s="86"/>
      <c r="IS80" s="86"/>
      <c r="IT80" s="86"/>
      <c r="IU80" s="86"/>
      <c r="IV80" s="86"/>
      <c r="IW80" s="86"/>
    </row>
    <row r="81" ht="15" customHeight="1" spans="1:257">
      <c r="A81" s="19" t="s">
        <v>528</v>
      </c>
      <c r="B81" s="23">
        <v>6</v>
      </c>
      <c r="C81" s="230" t="s">
        <v>529</v>
      </c>
      <c r="D81" s="230" t="s">
        <v>530</v>
      </c>
      <c r="E81" s="230" t="s">
        <v>531</v>
      </c>
      <c r="F81" s="230" t="s">
        <v>532</v>
      </c>
      <c r="G81" s="230" t="s">
        <v>533</v>
      </c>
      <c r="H81" s="230" t="s">
        <v>534</v>
      </c>
      <c r="I81" s="231">
        <v>724</v>
      </c>
      <c r="J81" s="231">
        <v>692</v>
      </c>
      <c r="K81" s="46">
        <v>32</v>
      </c>
      <c r="L81" s="19">
        <v>28.8</v>
      </c>
      <c r="M81" s="43">
        <v>5.82</v>
      </c>
      <c r="N81" s="44">
        <v>12.0474</v>
      </c>
      <c r="O81" s="44">
        <v>17.8674</v>
      </c>
      <c r="P81" s="43"/>
      <c r="Q81" s="43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6"/>
      <c r="BC81" s="86"/>
      <c r="BD81" s="86"/>
      <c r="BE81" s="86"/>
      <c r="BF81" s="86"/>
      <c r="BG81" s="86"/>
      <c r="BH81" s="86"/>
      <c r="BI81" s="86"/>
      <c r="BJ81" s="86"/>
      <c r="BK81" s="86"/>
      <c r="BL81" s="86"/>
      <c r="BM81" s="86"/>
      <c r="BN81" s="86"/>
      <c r="BO81" s="86"/>
      <c r="BP81" s="86"/>
      <c r="BQ81" s="86"/>
      <c r="BR81" s="86"/>
      <c r="BS81" s="86"/>
      <c r="BT81" s="86"/>
      <c r="BU81" s="86"/>
      <c r="BV81" s="86"/>
      <c r="BW81" s="86"/>
      <c r="BX81" s="86"/>
      <c r="BY81" s="86"/>
      <c r="BZ81" s="86"/>
      <c r="CA81" s="86"/>
      <c r="CB81" s="86"/>
      <c r="CC81" s="86"/>
      <c r="CD81" s="86"/>
      <c r="CE81" s="86"/>
      <c r="CF81" s="86"/>
      <c r="CG81" s="86"/>
      <c r="CH81" s="86"/>
      <c r="CI81" s="86"/>
      <c r="CJ81" s="86"/>
      <c r="CK81" s="86"/>
      <c r="CL81" s="86"/>
      <c r="CM81" s="86"/>
      <c r="CN81" s="86"/>
      <c r="CO81" s="86"/>
      <c r="CP81" s="86"/>
      <c r="CQ81" s="86"/>
      <c r="CR81" s="86"/>
      <c r="CS81" s="86"/>
      <c r="CT81" s="86"/>
      <c r="CU81" s="86"/>
      <c r="CV81" s="86"/>
      <c r="CW81" s="86"/>
      <c r="CX81" s="86"/>
      <c r="CY81" s="86"/>
      <c r="CZ81" s="86"/>
      <c r="DA81" s="86"/>
      <c r="DB81" s="86"/>
      <c r="DC81" s="86"/>
      <c r="DD81" s="86"/>
      <c r="DE81" s="86"/>
      <c r="DF81" s="86"/>
      <c r="DG81" s="86"/>
      <c r="DH81" s="86"/>
      <c r="DI81" s="86"/>
      <c r="DJ81" s="86"/>
      <c r="DK81" s="86"/>
      <c r="DL81" s="86"/>
      <c r="DM81" s="86"/>
      <c r="DN81" s="86"/>
      <c r="DO81" s="86"/>
      <c r="DP81" s="86"/>
      <c r="DQ81" s="86"/>
      <c r="DR81" s="86"/>
      <c r="DS81" s="86"/>
      <c r="DT81" s="86"/>
      <c r="DU81" s="86"/>
      <c r="DV81" s="86"/>
      <c r="DW81" s="86"/>
      <c r="DX81" s="86"/>
      <c r="DY81" s="86"/>
      <c r="DZ81" s="86"/>
      <c r="EA81" s="86"/>
      <c r="EB81" s="86"/>
      <c r="EC81" s="86"/>
      <c r="ED81" s="86"/>
      <c r="EE81" s="86"/>
      <c r="EF81" s="86"/>
      <c r="EG81" s="86"/>
      <c r="EH81" s="86"/>
      <c r="EI81" s="86"/>
      <c r="EJ81" s="86"/>
      <c r="EK81" s="86"/>
      <c r="EL81" s="86"/>
      <c r="EM81" s="86"/>
      <c r="EN81" s="86"/>
      <c r="EO81" s="86"/>
      <c r="EP81" s="86"/>
      <c r="EQ81" s="86"/>
      <c r="ER81" s="86"/>
      <c r="ES81" s="86"/>
      <c r="ET81" s="86"/>
      <c r="EU81" s="86"/>
      <c r="EV81" s="86"/>
      <c r="EW81" s="86"/>
      <c r="EX81" s="86"/>
      <c r="EY81" s="86"/>
      <c r="EZ81" s="86"/>
      <c r="FA81" s="86"/>
      <c r="FB81" s="86"/>
      <c r="FC81" s="86"/>
      <c r="FD81" s="86"/>
      <c r="FE81" s="86"/>
      <c r="FF81" s="86"/>
      <c r="FG81" s="86"/>
      <c r="FH81" s="86"/>
      <c r="FI81" s="86"/>
      <c r="FJ81" s="86"/>
      <c r="FK81" s="86"/>
      <c r="FL81" s="86"/>
      <c r="FM81" s="86"/>
      <c r="FN81" s="86"/>
      <c r="FO81" s="86"/>
      <c r="FP81" s="86"/>
      <c r="FQ81" s="86"/>
      <c r="FR81" s="86"/>
      <c r="FS81" s="86"/>
      <c r="FT81" s="86"/>
      <c r="FU81" s="86"/>
      <c r="FV81" s="86"/>
      <c r="FW81" s="86"/>
      <c r="FX81" s="86"/>
      <c r="FY81" s="86"/>
      <c r="FZ81" s="86"/>
      <c r="GA81" s="86"/>
      <c r="GB81" s="86"/>
      <c r="GC81" s="86"/>
      <c r="GD81" s="86"/>
      <c r="GE81" s="86"/>
      <c r="GF81" s="86"/>
      <c r="GG81" s="86"/>
      <c r="GH81" s="86"/>
      <c r="GI81" s="86"/>
      <c r="GJ81" s="86"/>
      <c r="GK81" s="86"/>
      <c r="GL81" s="86"/>
      <c r="GM81" s="86"/>
      <c r="GN81" s="86"/>
      <c r="GO81" s="86"/>
      <c r="GP81" s="86"/>
      <c r="GQ81" s="86"/>
      <c r="GR81" s="86"/>
      <c r="GS81" s="86"/>
      <c r="GT81" s="86"/>
      <c r="GU81" s="86"/>
      <c r="GV81" s="86"/>
      <c r="GW81" s="86"/>
      <c r="GX81" s="86"/>
      <c r="GY81" s="86"/>
      <c r="GZ81" s="86"/>
      <c r="HA81" s="86"/>
      <c r="HB81" s="86"/>
      <c r="HC81" s="86"/>
      <c r="HD81" s="86"/>
      <c r="HE81" s="86"/>
      <c r="HF81" s="86"/>
      <c r="HG81" s="86"/>
      <c r="HH81" s="86"/>
      <c r="HI81" s="86"/>
      <c r="HJ81" s="86"/>
      <c r="HK81" s="86"/>
      <c r="HL81" s="86"/>
      <c r="HM81" s="86"/>
      <c r="HN81" s="86"/>
      <c r="HO81" s="86"/>
      <c r="HP81" s="86"/>
      <c r="HQ81" s="86"/>
      <c r="HR81" s="86"/>
      <c r="HS81" s="86"/>
      <c r="HT81" s="86"/>
      <c r="HU81" s="86"/>
      <c r="HV81" s="86"/>
      <c r="HW81" s="86"/>
      <c r="HX81" s="86"/>
      <c r="HY81" s="86"/>
      <c r="HZ81" s="86"/>
      <c r="IA81" s="86"/>
      <c r="IB81" s="86"/>
      <c r="IC81" s="86"/>
      <c r="ID81" s="86"/>
      <c r="IE81" s="86"/>
      <c r="IF81" s="86"/>
      <c r="IG81" s="86"/>
      <c r="IH81" s="86"/>
      <c r="II81" s="86"/>
      <c r="IJ81" s="86"/>
      <c r="IK81" s="86"/>
      <c r="IL81" s="86"/>
      <c r="IM81" s="86"/>
      <c r="IN81" s="86"/>
      <c r="IO81" s="86"/>
      <c r="IP81" s="86"/>
      <c r="IQ81" s="86"/>
      <c r="IR81" s="86"/>
      <c r="IS81" s="86"/>
      <c r="IT81" s="86"/>
      <c r="IU81" s="86"/>
      <c r="IV81" s="86"/>
      <c r="IW81" s="86"/>
    </row>
    <row r="82" s="5" customFormat="1" spans="1:18">
      <c r="A82" s="72" t="s">
        <v>397</v>
      </c>
      <c r="B82" s="73"/>
      <c r="C82" s="25"/>
      <c r="D82" s="223"/>
      <c r="E82" s="223"/>
      <c r="F82" s="223"/>
      <c r="G82" s="223"/>
      <c r="H82" s="223"/>
      <c r="I82" s="225"/>
      <c r="J82" s="225"/>
      <c r="K82" s="225"/>
      <c r="L82" s="226"/>
      <c r="M82" s="80"/>
      <c r="N82" s="227"/>
      <c r="O82" s="228"/>
      <c r="P82" s="228"/>
      <c r="Q82" s="228"/>
      <c r="R82" s="229"/>
    </row>
    <row r="83" ht="15" customHeight="1" spans="1:257">
      <c r="A83" s="19" t="s">
        <v>1215</v>
      </c>
      <c r="B83" s="23">
        <v>5</v>
      </c>
      <c r="C83" s="192" t="s">
        <v>1216</v>
      </c>
      <c r="D83" s="192" t="s">
        <v>1217</v>
      </c>
      <c r="E83" s="192" t="s">
        <v>1218</v>
      </c>
      <c r="F83" s="192" t="s">
        <v>1219</v>
      </c>
      <c r="G83" s="192" t="s">
        <v>1220</v>
      </c>
      <c r="H83" s="192"/>
      <c r="I83" s="16">
        <v>846</v>
      </c>
      <c r="J83" s="16">
        <v>813</v>
      </c>
      <c r="K83" s="46">
        <v>33</v>
      </c>
      <c r="L83" s="19">
        <v>24</v>
      </c>
      <c r="M83" s="43">
        <v>16.38</v>
      </c>
      <c r="N83" s="44">
        <v>33.9066</v>
      </c>
      <c r="O83" s="44">
        <v>50.2866</v>
      </c>
      <c r="P83" s="43"/>
      <c r="Q83" s="43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  <c r="BZ83" s="86"/>
      <c r="CA83" s="86"/>
      <c r="CB83" s="86"/>
      <c r="CC83" s="86"/>
      <c r="CD83" s="86"/>
      <c r="CE83" s="86"/>
      <c r="CF83" s="86"/>
      <c r="CG83" s="86"/>
      <c r="CH83" s="86"/>
      <c r="CI83" s="86"/>
      <c r="CJ83" s="86"/>
      <c r="CK83" s="86"/>
      <c r="CL83" s="86"/>
      <c r="CM83" s="86"/>
      <c r="CN83" s="86"/>
      <c r="CO83" s="86"/>
      <c r="CP83" s="86"/>
      <c r="CQ83" s="86"/>
      <c r="CR83" s="86"/>
      <c r="CS83" s="86"/>
      <c r="CT83" s="86"/>
      <c r="CU83" s="86"/>
      <c r="CV83" s="86"/>
      <c r="CW83" s="86"/>
      <c r="CX83" s="86"/>
      <c r="CY83" s="86"/>
      <c r="CZ83" s="86"/>
      <c r="DA83" s="86"/>
      <c r="DB83" s="86"/>
      <c r="DC83" s="86"/>
      <c r="DD83" s="86"/>
      <c r="DE83" s="86"/>
      <c r="DF83" s="86"/>
      <c r="DG83" s="86"/>
      <c r="DH83" s="86"/>
      <c r="DI83" s="86"/>
      <c r="DJ83" s="86"/>
      <c r="DK83" s="86"/>
      <c r="DL83" s="86"/>
      <c r="DM83" s="86"/>
      <c r="DN83" s="86"/>
      <c r="DO83" s="86"/>
      <c r="DP83" s="86"/>
      <c r="DQ83" s="86"/>
      <c r="DR83" s="86"/>
      <c r="DS83" s="86"/>
      <c r="DT83" s="86"/>
      <c r="DU83" s="86"/>
      <c r="DV83" s="86"/>
      <c r="DW83" s="86"/>
      <c r="DX83" s="86"/>
      <c r="DY83" s="86"/>
      <c r="DZ83" s="86"/>
      <c r="EA83" s="86"/>
      <c r="EB83" s="86"/>
      <c r="EC83" s="86"/>
      <c r="ED83" s="86"/>
      <c r="EE83" s="86"/>
      <c r="EF83" s="86"/>
      <c r="EG83" s="86"/>
      <c r="EH83" s="86"/>
      <c r="EI83" s="86"/>
      <c r="EJ83" s="86"/>
      <c r="EK83" s="86"/>
      <c r="EL83" s="86"/>
      <c r="EM83" s="86"/>
      <c r="EN83" s="86"/>
      <c r="EO83" s="86"/>
      <c r="EP83" s="86"/>
      <c r="EQ83" s="86"/>
      <c r="ER83" s="86"/>
      <c r="ES83" s="86"/>
      <c r="ET83" s="86"/>
      <c r="EU83" s="86"/>
      <c r="EV83" s="86"/>
      <c r="EW83" s="86"/>
      <c r="EX83" s="86"/>
      <c r="EY83" s="86"/>
      <c r="EZ83" s="86"/>
      <c r="FA83" s="86"/>
      <c r="FB83" s="86"/>
      <c r="FC83" s="86"/>
      <c r="FD83" s="86"/>
      <c r="FE83" s="86"/>
      <c r="FF83" s="86"/>
      <c r="FG83" s="86"/>
      <c r="FH83" s="86"/>
      <c r="FI83" s="86"/>
      <c r="FJ83" s="86"/>
      <c r="FK83" s="86"/>
      <c r="FL83" s="86"/>
      <c r="FM83" s="86"/>
      <c r="FN83" s="86"/>
      <c r="FO83" s="86"/>
      <c r="FP83" s="86"/>
      <c r="FQ83" s="86"/>
      <c r="FR83" s="86"/>
      <c r="FS83" s="86"/>
      <c r="FT83" s="86"/>
      <c r="FU83" s="86"/>
      <c r="FV83" s="86"/>
      <c r="FW83" s="86"/>
      <c r="FX83" s="86"/>
      <c r="FY83" s="86"/>
      <c r="FZ83" s="86"/>
      <c r="GA83" s="86"/>
      <c r="GB83" s="86"/>
      <c r="GC83" s="86"/>
      <c r="GD83" s="86"/>
      <c r="GE83" s="86"/>
      <c r="GF83" s="86"/>
      <c r="GG83" s="86"/>
      <c r="GH83" s="86"/>
      <c r="GI83" s="86"/>
      <c r="GJ83" s="86"/>
      <c r="GK83" s="86"/>
      <c r="GL83" s="86"/>
      <c r="GM83" s="86"/>
      <c r="GN83" s="86"/>
      <c r="GO83" s="86"/>
      <c r="GP83" s="86"/>
      <c r="GQ83" s="86"/>
      <c r="GR83" s="86"/>
      <c r="GS83" s="86"/>
      <c r="GT83" s="86"/>
      <c r="GU83" s="86"/>
      <c r="GV83" s="86"/>
      <c r="GW83" s="86"/>
      <c r="GX83" s="86"/>
      <c r="GY83" s="86"/>
      <c r="GZ83" s="86"/>
      <c r="HA83" s="86"/>
      <c r="HB83" s="86"/>
      <c r="HC83" s="86"/>
      <c r="HD83" s="86"/>
      <c r="HE83" s="86"/>
      <c r="HF83" s="86"/>
      <c r="HG83" s="86"/>
      <c r="HH83" s="86"/>
      <c r="HI83" s="86"/>
      <c r="HJ83" s="86"/>
      <c r="HK83" s="86"/>
      <c r="HL83" s="86"/>
      <c r="HM83" s="86"/>
      <c r="HN83" s="86"/>
      <c r="HO83" s="86"/>
      <c r="HP83" s="86"/>
      <c r="HQ83" s="86"/>
      <c r="HR83" s="86"/>
      <c r="HS83" s="86"/>
      <c r="HT83" s="86"/>
      <c r="HU83" s="86"/>
      <c r="HV83" s="86"/>
      <c r="HW83" s="86"/>
      <c r="HX83" s="86"/>
      <c r="HY83" s="86"/>
      <c r="HZ83" s="86"/>
      <c r="IA83" s="86"/>
      <c r="IB83" s="86"/>
      <c r="IC83" s="86"/>
      <c r="ID83" s="86"/>
      <c r="IE83" s="86"/>
      <c r="IF83" s="86"/>
      <c r="IG83" s="86"/>
      <c r="IH83" s="86"/>
      <c r="II83" s="86"/>
      <c r="IJ83" s="86"/>
      <c r="IK83" s="86"/>
      <c r="IL83" s="86"/>
      <c r="IM83" s="86"/>
      <c r="IN83" s="86"/>
      <c r="IO83" s="86"/>
      <c r="IP83" s="86"/>
      <c r="IQ83" s="86"/>
      <c r="IR83" s="86"/>
      <c r="IS83" s="86"/>
      <c r="IT83" s="86"/>
      <c r="IU83" s="86"/>
      <c r="IV83" s="86"/>
      <c r="IW83" s="86"/>
    </row>
    <row r="84" ht="15" customHeight="1" spans="1:257">
      <c r="A84" s="19" t="s">
        <v>1221</v>
      </c>
      <c r="B84" s="23">
        <v>5</v>
      </c>
      <c r="C84" s="192" t="s">
        <v>1222</v>
      </c>
      <c r="D84" s="192" t="s">
        <v>1223</v>
      </c>
      <c r="E84" s="192" t="s">
        <v>1224</v>
      </c>
      <c r="F84" s="192" t="s">
        <v>1225</v>
      </c>
      <c r="G84" s="192" t="s">
        <v>1226</v>
      </c>
      <c r="H84" s="192"/>
      <c r="I84" s="16">
        <v>212</v>
      </c>
      <c r="J84" s="16">
        <v>180</v>
      </c>
      <c r="K84" s="46">
        <v>32</v>
      </c>
      <c r="L84" s="19">
        <v>24</v>
      </c>
      <c r="M84" s="43">
        <v>14.56</v>
      </c>
      <c r="N84" s="44">
        <v>30.1392</v>
      </c>
      <c r="O84" s="44">
        <v>44.6992</v>
      </c>
      <c r="P84" s="43"/>
      <c r="Q84" s="43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6"/>
      <c r="BC84" s="86"/>
      <c r="BD84" s="86"/>
      <c r="BE84" s="86"/>
      <c r="BF84" s="86"/>
      <c r="BG84" s="86"/>
      <c r="BH84" s="86"/>
      <c r="BI84" s="86"/>
      <c r="BJ84" s="86"/>
      <c r="BK84" s="86"/>
      <c r="BL84" s="86"/>
      <c r="BM84" s="86"/>
      <c r="BN84" s="86"/>
      <c r="BO84" s="86"/>
      <c r="BP84" s="86"/>
      <c r="BQ84" s="86"/>
      <c r="BR84" s="86"/>
      <c r="BS84" s="86"/>
      <c r="BT84" s="86"/>
      <c r="BU84" s="86"/>
      <c r="BV84" s="86"/>
      <c r="BW84" s="86"/>
      <c r="BX84" s="86"/>
      <c r="BY84" s="86"/>
      <c r="BZ84" s="86"/>
      <c r="CA84" s="86"/>
      <c r="CB84" s="86"/>
      <c r="CC84" s="86"/>
      <c r="CD84" s="86"/>
      <c r="CE84" s="86"/>
      <c r="CF84" s="86"/>
      <c r="CG84" s="86"/>
      <c r="CH84" s="86"/>
      <c r="CI84" s="86"/>
      <c r="CJ84" s="86"/>
      <c r="CK84" s="86"/>
      <c r="CL84" s="86"/>
      <c r="CM84" s="86"/>
      <c r="CN84" s="86"/>
      <c r="CO84" s="86"/>
      <c r="CP84" s="86"/>
      <c r="CQ84" s="86"/>
      <c r="CR84" s="86"/>
      <c r="CS84" s="86"/>
      <c r="CT84" s="86"/>
      <c r="CU84" s="86"/>
      <c r="CV84" s="86"/>
      <c r="CW84" s="86"/>
      <c r="CX84" s="86"/>
      <c r="CY84" s="86"/>
      <c r="CZ84" s="86"/>
      <c r="DA84" s="86"/>
      <c r="DB84" s="86"/>
      <c r="DC84" s="86"/>
      <c r="DD84" s="86"/>
      <c r="DE84" s="86"/>
      <c r="DF84" s="86"/>
      <c r="DG84" s="86"/>
      <c r="DH84" s="86"/>
      <c r="DI84" s="86"/>
      <c r="DJ84" s="86"/>
      <c r="DK84" s="86"/>
      <c r="DL84" s="86"/>
      <c r="DM84" s="86"/>
      <c r="DN84" s="86"/>
      <c r="DO84" s="86"/>
      <c r="DP84" s="86"/>
      <c r="DQ84" s="86"/>
      <c r="DR84" s="86"/>
      <c r="DS84" s="86"/>
      <c r="DT84" s="86"/>
      <c r="DU84" s="86"/>
      <c r="DV84" s="86"/>
      <c r="DW84" s="86"/>
      <c r="DX84" s="86"/>
      <c r="DY84" s="86"/>
      <c r="DZ84" s="86"/>
      <c r="EA84" s="86"/>
      <c r="EB84" s="86"/>
      <c r="EC84" s="86"/>
      <c r="ED84" s="86"/>
      <c r="EE84" s="86"/>
      <c r="EF84" s="86"/>
      <c r="EG84" s="86"/>
      <c r="EH84" s="86"/>
      <c r="EI84" s="86"/>
      <c r="EJ84" s="86"/>
      <c r="EK84" s="86"/>
      <c r="EL84" s="86"/>
      <c r="EM84" s="86"/>
      <c r="EN84" s="86"/>
      <c r="EO84" s="86"/>
      <c r="EP84" s="86"/>
      <c r="EQ84" s="86"/>
      <c r="ER84" s="86"/>
      <c r="ES84" s="86"/>
      <c r="ET84" s="86"/>
      <c r="EU84" s="86"/>
      <c r="EV84" s="86"/>
      <c r="EW84" s="86"/>
      <c r="EX84" s="86"/>
      <c r="EY84" s="86"/>
      <c r="EZ84" s="86"/>
      <c r="FA84" s="86"/>
      <c r="FB84" s="86"/>
      <c r="FC84" s="86"/>
      <c r="FD84" s="86"/>
      <c r="FE84" s="86"/>
      <c r="FF84" s="86"/>
      <c r="FG84" s="86"/>
      <c r="FH84" s="86"/>
      <c r="FI84" s="86"/>
      <c r="FJ84" s="86"/>
      <c r="FK84" s="86"/>
      <c r="FL84" s="86"/>
      <c r="FM84" s="86"/>
      <c r="FN84" s="86"/>
      <c r="FO84" s="86"/>
      <c r="FP84" s="86"/>
      <c r="FQ84" s="86"/>
      <c r="FR84" s="86"/>
      <c r="FS84" s="86"/>
      <c r="FT84" s="86"/>
      <c r="FU84" s="86"/>
      <c r="FV84" s="86"/>
      <c r="FW84" s="86"/>
      <c r="FX84" s="86"/>
      <c r="FY84" s="86"/>
      <c r="FZ84" s="86"/>
      <c r="GA84" s="86"/>
      <c r="GB84" s="86"/>
      <c r="GC84" s="86"/>
      <c r="GD84" s="86"/>
      <c r="GE84" s="86"/>
      <c r="GF84" s="86"/>
      <c r="GG84" s="86"/>
      <c r="GH84" s="86"/>
      <c r="GI84" s="86"/>
      <c r="GJ84" s="86"/>
      <c r="GK84" s="86"/>
      <c r="GL84" s="86"/>
      <c r="GM84" s="86"/>
      <c r="GN84" s="86"/>
      <c r="GO84" s="86"/>
      <c r="GP84" s="86"/>
      <c r="GQ84" s="86"/>
      <c r="GR84" s="86"/>
      <c r="GS84" s="86"/>
      <c r="GT84" s="86"/>
      <c r="GU84" s="86"/>
      <c r="GV84" s="86"/>
      <c r="GW84" s="86"/>
      <c r="GX84" s="86"/>
      <c r="GY84" s="86"/>
      <c r="GZ84" s="86"/>
      <c r="HA84" s="86"/>
      <c r="HB84" s="86"/>
      <c r="HC84" s="86"/>
      <c r="HD84" s="86"/>
      <c r="HE84" s="86"/>
      <c r="HF84" s="86"/>
      <c r="HG84" s="86"/>
      <c r="HH84" s="86"/>
      <c r="HI84" s="86"/>
      <c r="HJ84" s="86"/>
      <c r="HK84" s="86"/>
      <c r="HL84" s="86"/>
      <c r="HM84" s="86"/>
      <c r="HN84" s="86"/>
      <c r="HO84" s="86"/>
      <c r="HP84" s="86"/>
      <c r="HQ84" s="86"/>
      <c r="HR84" s="86"/>
      <c r="HS84" s="86"/>
      <c r="HT84" s="86"/>
      <c r="HU84" s="86"/>
      <c r="HV84" s="86"/>
      <c r="HW84" s="86"/>
      <c r="HX84" s="86"/>
      <c r="HY84" s="86"/>
      <c r="HZ84" s="86"/>
      <c r="IA84" s="86"/>
      <c r="IB84" s="86"/>
      <c r="IC84" s="86"/>
      <c r="ID84" s="86"/>
      <c r="IE84" s="86"/>
      <c r="IF84" s="86"/>
      <c r="IG84" s="86"/>
      <c r="IH84" s="86"/>
      <c r="II84" s="86"/>
      <c r="IJ84" s="86"/>
      <c r="IK84" s="86"/>
      <c r="IL84" s="86"/>
      <c r="IM84" s="86"/>
      <c r="IN84" s="86"/>
      <c r="IO84" s="86"/>
      <c r="IP84" s="86"/>
      <c r="IQ84" s="86"/>
      <c r="IR84" s="86"/>
      <c r="IS84" s="86"/>
      <c r="IT84" s="86"/>
      <c r="IU84" s="86"/>
      <c r="IV84" s="86"/>
      <c r="IW84" s="86"/>
    </row>
    <row r="85" ht="15" customHeight="1" spans="1:257">
      <c r="A85" s="19" t="s">
        <v>1227</v>
      </c>
      <c r="B85" s="23">
        <v>6</v>
      </c>
      <c r="C85" s="192" t="s">
        <v>1228</v>
      </c>
      <c r="D85" s="192" t="s">
        <v>1229</v>
      </c>
      <c r="E85" s="192" t="s">
        <v>1230</v>
      </c>
      <c r="F85" s="192" t="s">
        <v>1231</v>
      </c>
      <c r="G85" s="192" t="s">
        <v>1232</v>
      </c>
      <c r="H85" s="192" t="s">
        <v>1233</v>
      </c>
      <c r="I85" s="16">
        <v>847</v>
      </c>
      <c r="J85" s="16">
        <v>818</v>
      </c>
      <c r="K85" s="46">
        <v>29</v>
      </c>
      <c r="L85" s="19">
        <v>28.8</v>
      </c>
      <c r="M85" s="43">
        <v>0.36</v>
      </c>
      <c r="N85" s="44">
        <v>0.7452</v>
      </c>
      <c r="O85" s="44">
        <v>1.1052</v>
      </c>
      <c r="P85" s="43"/>
      <c r="Q85" s="43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6"/>
      <c r="BC85" s="86"/>
      <c r="BD85" s="86"/>
      <c r="BE85" s="86"/>
      <c r="BF85" s="86"/>
      <c r="BG85" s="86"/>
      <c r="BH85" s="86"/>
      <c r="BI85" s="86"/>
      <c r="BJ85" s="86"/>
      <c r="BK85" s="86"/>
      <c r="BL85" s="86"/>
      <c r="BM85" s="86"/>
      <c r="BN85" s="86"/>
      <c r="BO85" s="86"/>
      <c r="BP85" s="86"/>
      <c r="BQ85" s="86"/>
      <c r="BR85" s="86"/>
      <c r="BS85" s="86"/>
      <c r="BT85" s="86"/>
      <c r="BU85" s="86"/>
      <c r="BV85" s="86"/>
      <c r="BW85" s="86"/>
      <c r="BX85" s="86"/>
      <c r="BY85" s="86"/>
      <c r="BZ85" s="86"/>
      <c r="CA85" s="86"/>
      <c r="CB85" s="86"/>
      <c r="CC85" s="86"/>
      <c r="CD85" s="86"/>
      <c r="CE85" s="86"/>
      <c r="CF85" s="86"/>
      <c r="CG85" s="86"/>
      <c r="CH85" s="86"/>
      <c r="CI85" s="86"/>
      <c r="CJ85" s="86"/>
      <c r="CK85" s="86"/>
      <c r="CL85" s="86"/>
      <c r="CM85" s="86"/>
      <c r="CN85" s="86"/>
      <c r="CO85" s="86"/>
      <c r="CP85" s="86"/>
      <c r="CQ85" s="86"/>
      <c r="CR85" s="86"/>
      <c r="CS85" s="86"/>
      <c r="CT85" s="86"/>
      <c r="CU85" s="86"/>
      <c r="CV85" s="86"/>
      <c r="CW85" s="86"/>
      <c r="CX85" s="86"/>
      <c r="CY85" s="86"/>
      <c r="CZ85" s="86"/>
      <c r="DA85" s="86"/>
      <c r="DB85" s="86"/>
      <c r="DC85" s="86"/>
      <c r="DD85" s="86"/>
      <c r="DE85" s="86"/>
      <c r="DF85" s="86"/>
      <c r="DG85" s="86"/>
      <c r="DH85" s="86"/>
      <c r="DI85" s="86"/>
      <c r="DJ85" s="86"/>
      <c r="DK85" s="86"/>
      <c r="DL85" s="86"/>
      <c r="DM85" s="86"/>
      <c r="DN85" s="86"/>
      <c r="DO85" s="86"/>
      <c r="DP85" s="86"/>
      <c r="DQ85" s="86"/>
      <c r="DR85" s="86"/>
      <c r="DS85" s="86"/>
      <c r="DT85" s="86"/>
      <c r="DU85" s="86"/>
      <c r="DV85" s="86"/>
      <c r="DW85" s="86"/>
      <c r="DX85" s="86"/>
      <c r="DY85" s="86"/>
      <c r="DZ85" s="86"/>
      <c r="EA85" s="86"/>
      <c r="EB85" s="86"/>
      <c r="EC85" s="86"/>
      <c r="ED85" s="86"/>
      <c r="EE85" s="86"/>
      <c r="EF85" s="86"/>
      <c r="EG85" s="86"/>
      <c r="EH85" s="86"/>
      <c r="EI85" s="86"/>
      <c r="EJ85" s="86"/>
      <c r="EK85" s="86"/>
      <c r="EL85" s="86"/>
      <c r="EM85" s="86"/>
      <c r="EN85" s="86"/>
      <c r="EO85" s="86"/>
      <c r="EP85" s="86"/>
      <c r="EQ85" s="86"/>
      <c r="ER85" s="86"/>
      <c r="ES85" s="86"/>
      <c r="ET85" s="86"/>
      <c r="EU85" s="86"/>
      <c r="EV85" s="86"/>
      <c r="EW85" s="86"/>
      <c r="EX85" s="86"/>
      <c r="EY85" s="86"/>
      <c r="EZ85" s="86"/>
      <c r="FA85" s="86"/>
      <c r="FB85" s="86"/>
      <c r="FC85" s="86"/>
      <c r="FD85" s="86"/>
      <c r="FE85" s="86"/>
      <c r="FF85" s="86"/>
      <c r="FG85" s="86"/>
      <c r="FH85" s="86"/>
      <c r="FI85" s="86"/>
      <c r="FJ85" s="86"/>
      <c r="FK85" s="86"/>
      <c r="FL85" s="86"/>
      <c r="FM85" s="86"/>
      <c r="FN85" s="86"/>
      <c r="FO85" s="86"/>
      <c r="FP85" s="86"/>
      <c r="FQ85" s="86"/>
      <c r="FR85" s="86"/>
      <c r="FS85" s="86"/>
      <c r="FT85" s="86"/>
      <c r="FU85" s="86"/>
      <c r="FV85" s="86"/>
      <c r="FW85" s="86"/>
      <c r="FX85" s="86"/>
      <c r="FY85" s="86"/>
      <c r="FZ85" s="86"/>
      <c r="GA85" s="86"/>
      <c r="GB85" s="86"/>
      <c r="GC85" s="86"/>
      <c r="GD85" s="86"/>
      <c r="GE85" s="86"/>
      <c r="GF85" s="86"/>
      <c r="GG85" s="86"/>
      <c r="GH85" s="86"/>
      <c r="GI85" s="86"/>
      <c r="GJ85" s="86"/>
      <c r="GK85" s="86"/>
      <c r="GL85" s="86"/>
      <c r="GM85" s="86"/>
      <c r="GN85" s="86"/>
      <c r="GO85" s="86"/>
      <c r="GP85" s="86"/>
      <c r="GQ85" s="86"/>
      <c r="GR85" s="86"/>
      <c r="GS85" s="86"/>
      <c r="GT85" s="86"/>
      <c r="GU85" s="86"/>
      <c r="GV85" s="86"/>
      <c r="GW85" s="86"/>
      <c r="GX85" s="86"/>
      <c r="GY85" s="86"/>
      <c r="GZ85" s="86"/>
      <c r="HA85" s="86"/>
      <c r="HB85" s="86"/>
      <c r="HC85" s="86"/>
      <c r="HD85" s="86"/>
      <c r="HE85" s="86"/>
      <c r="HF85" s="86"/>
      <c r="HG85" s="86"/>
      <c r="HH85" s="86"/>
      <c r="HI85" s="86"/>
      <c r="HJ85" s="86"/>
      <c r="HK85" s="86"/>
      <c r="HL85" s="86"/>
      <c r="HM85" s="86"/>
      <c r="HN85" s="86"/>
      <c r="HO85" s="86"/>
      <c r="HP85" s="86"/>
      <c r="HQ85" s="86"/>
      <c r="HR85" s="86"/>
      <c r="HS85" s="86"/>
      <c r="HT85" s="86"/>
      <c r="HU85" s="86"/>
      <c r="HV85" s="86"/>
      <c r="HW85" s="86"/>
      <c r="HX85" s="86"/>
      <c r="HY85" s="86"/>
      <c r="HZ85" s="86"/>
      <c r="IA85" s="86"/>
      <c r="IB85" s="86"/>
      <c r="IC85" s="86"/>
      <c r="ID85" s="86"/>
      <c r="IE85" s="86"/>
      <c r="IF85" s="86"/>
      <c r="IG85" s="86"/>
      <c r="IH85" s="86"/>
      <c r="II85" s="86"/>
      <c r="IJ85" s="86"/>
      <c r="IK85" s="86"/>
      <c r="IL85" s="86"/>
      <c r="IM85" s="86"/>
      <c r="IN85" s="86"/>
      <c r="IO85" s="86"/>
      <c r="IP85" s="86"/>
      <c r="IQ85" s="86"/>
      <c r="IR85" s="86"/>
      <c r="IS85" s="86"/>
      <c r="IT85" s="86"/>
      <c r="IU85" s="86"/>
      <c r="IV85" s="86"/>
      <c r="IW85" s="86"/>
    </row>
    <row r="86" ht="15" customHeight="1" spans="1:257">
      <c r="A86" s="19" t="s">
        <v>1234</v>
      </c>
      <c r="B86" s="23">
        <v>6</v>
      </c>
      <c r="C86" s="192" t="s">
        <v>1235</v>
      </c>
      <c r="D86" s="192" t="s">
        <v>1236</v>
      </c>
      <c r="E86" s="192" t="s">
        <v>1237</v>
      </c>
      <c r="F86" s="192" t="s">
        <v>1238</v>
      </c>
      <c r="G86" s="192" t="s">
        <v>1239</v>
      </c>
      <c r="H86" s="192" t="s">
        <v>1240</v>
      </c>
      <c r="I86" s="16">
        <v>831</v>
      </c>
      <c r="J86" s="16">
        <v>799</v>
      </c>
      <c r="K86" s="46">
        <v>32</v>
      </c>
      <c r="L86" s="19">
        <v>28.8</v>
      </c>
      <c r="M86" s="43">
        <v>5.82</v>
      </c>
      <c r="N86" s="44">
        <v>12.0474</v>
      </c>
      <c r="O86" s="44">
        <v>17.8674</v>
      </c>
      <c r="P86" s="43"/>
      <c r="Q86" s="43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6"/>
      <c r="BC86" s="86"/>
      <c r="BD86" s="86"/>
      <c r="BE86" s="86"/>
      <c r="BF86" s="86"/>
      <c r="BG86" s="86"/>
      <c r="BH86" s="86"/>
      <c r="BI86" s="86"/>
      <c r="BJ86" s="86"/>
      <c r="BK86" s="86"/>
      <c r="BL86" s="86"/>
      <c r="BM86" s="86"/>
      <c r="BN86" s="86"/>
      <c r="BO86" s="86"/>
      <c r="BP86" s="86"/>
      <c r="BQ86" s="86"/>
      <c r="BR86" s="86"/>
      <c r="BS86" s="86"/>
      <c r="BT86" s="86"/>
      <c r="BU86" s="86"/>
      <c r="BV86" s="86"/>
      <c r="BW86" s="86"/>
      <c r="BX86" s="86"/>
      <c r="BY86" s="86"/>
      <c r="BZ86" s="86"/>
      <c r="CA86" s="86"/>
      <c r="CB86" s="86"/>
      <c r="CC86" s="86"/>
      <c r="CD86" s="86"/>
      <c r="CE86" s="86"/>
      <c r="CF86" s="86"/>
      <c r="CG86" s="86"/>
      <c r="CH86" s="86"/>
      <c r="CI86" s="86"/>
      <c r="CJ86" s="86"/>
      <c r="CK86" s="86"/>
      <c r="CL86" s="86"/>
      <c r="CM86" s="86"/>
      <c r="CN86" s="86"/>
      <c r="CO86" s="86"/>
      <c r="CP86" s="86"/>
      <c r="CQ86" s="86"/>
      <c r="CR86" s="86"/>
      <c r="CS86" s="86"/>
      <c r="CT86" s="86"/>
      <c r="CU86" s="86"/>
      <c r="CV86" s="86"/>
      <c r="CW86" s="86"/>
      <c r="CX86" s="86"/>
      <c r="CY86" s="86"/>
      <c r="CZ86" s="86"/>
      <c r="DA86" s="86"/>
      <c r="DB86" s="86"/>
      <c r="DC86" s="86"/>
      <c r="DD86" s="86"/>
      <c r="DE86" s="86"/>
      <c r="DF86" s="86"/>
      <c r="DG86" s="86"/>
      <c r="DH86" s="86"/>
      <c r="DI86" s="86"/>
      <c r="DJ86" s="86"/>
      <c r="DK86" s="86"/>
      <c r="DL86" s="86"/>
      <c r="DM86" s="86"/>
      <c r="DN86" s="86"/>
      <c r="DO86" s="86"/>
      <c r="DP86" s="86"/>
      <c r="DQ86" s="86"/>
      <c r="DR86" s="86"/>
      <c r="DS86" s="86"/>
      <c r="DT86" s="86"/>
      <c r="DU86" s="86"/>
      <c r="DV86" s="86"/>
      <c r="DW86" s="86"/>
      <c r="DX86" s="86"/>
      <c r="DY86" s="86"/>
      <c r="DZ86" s="86"/>
      <c r="EA86" s="86"/>
      <c r="EB86" s="86"/>
      <c r="EC86" s="86"/>
      <c r="ED86" s="86"/>
      <c r="EE86" s="86"/>
      <c r="EF86" s="86"/>
      <c r="EG86" s="86"/>
      <c r="EH86" s="86"/>
      <c r="EI86" s="86"/>
      <c r="EJ86" s="86"/>
      <c r="EK86" s="86"/>
      <c r="EL86" s="86"/>
      <c r="EM86" s="86"/>
      <c r="EN86" s="86"/>
      <c r="EO86" s="86"/>
      <c r="EP86" s="86"/>
      <c r="EQ86" s="86"/>
      <c r="ER86" s="86"/>
      <c r="ES86" s="86"/>
      <c r="ET86" s="86"/>
      <c r="EU86" s="86"/>
      <c r="EV86" s="86"/>
      <c r="EW86" s="86"/>
      <c r="EX86" s="86"/>
      <c r="EY86" s="86"/>
      <c r="EZ86" s="86"/>
      <c r="FA86" s="86"/>
      <c r="FB86" s="86"/>
      <c r="FC86" s="86"/>
      <c r="FD86" s="86"/>
      <c r="FE86" s="86"/>
      <c r="FF86" s="86"/>
      <c r="FG86" s="86"/>
      <c r="FH86" s="86"/>
      <c r="FI86" s="86"/>
      <c r="FJ86" s="86"/>
      <c r="FK86" s="86"/>
      <c r="FL86" s="86"/>
      <c r="FM86" s="86"/>
      <c r="FN86" s="86"/>
      <c r="FO86" s="86"/>
      <c r="FP86" s="86"/>
      <c r="FQ86" s="86"/>
      <c r="FR86" s="86"/>
      <c r="FS86" s="86"/>
      <c r="FT86" s="86"/>
      <c r="FU86" s="86"/>
      <c r="FV86" s="86"/>
      <c r="FW86" s="86"/>
      <c r="FX86" s="86"/>
      <c r="FY86" s="86"/>
      <c r="FZ86" s="86"/>
      <c r="GA86" s="86"/>
      <c r="GB86" s="86"/>
      <c r="GC86" s="86"/>
      <c r="GD86" s="86"/>
      <c r="GE86" s="86"/>
      <c r="GF86" s="86"/>
      <c r="GG86" s="86"/>
      <c r="GH86" s="86"/>
      <c r="GI86" s="86"/>
      <c r="GJ86" s="86"/>
      <c r="GK86" s="86"/>
      <c r="GL86" s="86"/>
      <c r="GM86" s="86"/>
      <c r="GN86" s="86"/>
      <c r="GO86" s="86"/>
      <c r="GP86" s="86"/>
      <c r="GQ86" s="86"/>
      <c r="GR86" s="86"/>
      <c r="GS86" s="86"/>
      <c r="GT86" s="86"/>
      <c r="GU86" s="86"/>
      <c r="GV86" s="86"/>
      <c r="GW86" s="86"/>
      <c r="GX86" s="86"/>
      <c r="GY86" s="86"/>
      <c r="GZ86" s="86"/>
      <c r="HA86" s="86"/>
      <c r="HB86" s="86"/>
      <c r="HC86" s="86"/>
      <c r="HD86" s="86"/>
      <c r="HE86" s="86"/>
      <c r="HF86" s="86"/>
      <c r="HG86" s="86"/>
      <c r="HH86" s="86"/>
      <c r="HI86" s="86"/>
      <c r="HJ86" s="86"/>
      <c r="HK86" s="86"/>
      <c r="HL86" s="86"/>
      <c r="HM86" s="86"/>
      <c r="HN86" s="86"/>
      <c r="HO86" s="86"/>
      <c r="HP86" s="86"/>
      <c r="HQ86" s="86"/>
      <c r="HR86" s="86"/>
      <c r="HS86" s="86"/>
      <c r="HT86" s="86"/>
      <c r="HU86" s="86"/>
      <c r="HV86" s="86"/>
      <c r="HW86" s="86"/>
      <c r="HX86" s="86"/>
      <c r="HY86" s="86"/>
      <c r="HZ86" s="86"/>
      <c r="IA86" s="86"/>
      <c r="IB86" s="86"/>
      <c r="IC86" s="86"/>
      <c r="ID86" s="86"/>
      <c r="IE86" s="86"/>
      <c r="IF86" s="86"/>
      <c r="IG86" s="86"/>
      <c r="IH86" s="86"/>
      <c r="II86" s="86"/>
      <c r="IJ86" s="86"/>
      <c r="IK86" s="86"/>
      <c r="IL86" s="86"/>
      <c r="IM86" s="86"/>
      <c r="IN86" s="86"/>
      <c r="IO86" s="86"/>
      <c r="IP86" s="86"/>
      <c r="IQ86" s="86"/>
      <c r="IR86" s="86"/>
      <c r="IS86" s="86"/>
      <c r="IT86" s="86"/>
      <c r="IU86" s="86"/>
      <c r="IV86" s="86"/>
      <c r="IW86" s="86"/>
    </row>
    <row r="87" ht="15" customHeight="1" spans="1:257">
      <c r="A87" s="19" t="s">
        <v>1241</v>
      </c>
      <c r="B87" s="23">
        <v>6</v>
      </c>
      <c r="C87" s="192" t="s">
        <v>1242</v>
      </c>
      <c r="D87" s="192" t="s">
        <v>1243</v>
      </c>
      <c r="E87" s="192" t="s">
        <v>1244</v>
      </c>
      <c r="F87" s="192" t="s">
        <v>1245</v>
      </c>
      <c r="G87" s="192" t="s">
        <v>1246</v>
      </c>
      <c r="H87" s="192" t="s">
        <v>1247</v>
      </c>
      <c r="I87" s="16">
        <v>825</v>
      </c>
      <c r="J87" s="16">
        <v>789</v>
      </c>
      <c r="K87" s="46">
        <v>36</v>
      </c>
      <c r="L87" s="19">
        <v>28.8</v>
      </c>
      <c r="M87" s="43">
        <v>13.1</v>
      </c>
      <c r="N87" s="44">
        <v>27.117</v>
      </c>
      <c r="O87" s="44">
        <v>40.217</v>
      </c>
      <c r="P87" s="43"/>
      <c r="Q87" s="43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6"/>
      <c r="BC87" s="86"/>
      <c r="BD87" s="86"/>
      <c r="BE87" s="86"/>
      <c r="BF87" s="86"/>
      <c r="BG87" s="86"/>
      <c r="BH87" s="86"/>
      <c r="BI87" s="86"/>
      <c r="BJ87" s="86"/>
      <c r="BK87" s="86"/>
      <c r="BL87" s="86"/>
      <c r="BM87" s="86"/>
      <c r="BN87" s="86"/>
      <c r="BO87" s="86"/>
      <c r="BP87" s="86"/>
      <c r="BQ87" s="86"/>
      <c r="BR87" s="86"/>
      <c r="BS87" s="86"/>
      <c r="BT87" s="86"/>
      <c r="BU87" s="86"/>
      <c r="BV87" s="86"/>
      <c r="BW87" s="86"/>
      <c r="BX87" s="86"/>
      <c r="BY87" s="86"/>
      <c r="BZ87" s="86"/>
      <c r="CA87" s="86"/>
      <c r="CB87" s="86"/>
      <c r="CC87" s="86"/>
      <c r="CD87" s="86"/>
      <c r="CE87" s="86"/>
      <c r="CF87" s="86"/>
      <c r="CG87" s="86"/>
      <c r="CH87" s="86"/>
      <c r="CI87" s="86"/>
      <c r="CJ87" s="86"/>
      <c r="CK87" s="86"/>
      <c r="CL87" s="86"/>
      <c r="CM87" s="86"/>
      <c r="CN87" s="86"/>
      <c r="CO87" s="86"/>
      <c r="CP87" s="86"/>
      <c r="CQ87" s="86"/>
      <c r="CR87" s="86"/>
      <c r="CS87" s="86"/>
      <c r="CT87" s="86"/>
      <c r="CU87" s="86"/>
      <c r="CV87" s="86"/>
      <c r="CW87" s="86"/>
      <c r="CX87" s="86"/>
      <c r="CY87" s="86"/>
      <c r="CZ87" s="86"/>
      <c r="DA87" s="86"/>
      <c r="DB87" s="86"/>
      <c r="DC87" s="86"/>
      <c r="DD87" s="86"/>
      <c r="DE87" s="86"/>
      <c r="DF87" s="86"/>
      <c r="DG87" s="86"/>
      <c r="DH87" s="86"/>
      <c r="DI87" s="86"/>
      <c r="DJ87" s="86"/>
      <c r="DK87" s="86"/>
      <c r="DL87" s="86"/>
      <c r="DM87" s="86"/>
      <c r="DN87" s="86"/>
      <c r="DO87" s="86"/>
      <c r="DP87" s="86"/>
      <c r="DQ87" s="86"/>
      <c r="DR87" s="86"/>
      <c r="DS87" s="86"/>
      <c r="DT87" s="86"/>
      <c r="DU87" s="86"/>
      <c r="DV87" s="86"/>
      <c r="DW87" s="86"/>
      <c r="DX87" s="86"/>
      <c r="DY87" s="86"/>
      <c r="DZ87" s="86"/>
      <c r="EA87" s="86"/>
      <c r="EB87" s="86"/>
      <c r="EC87" s="86"/>
      <c r="ED87" s="86"/>
      <c r="EE87" s="86"/>
      <c r="EF87" s="86"/>
      <c r="EG87" s="86"/>
      <c r="EH87" s="86"/>
      <c r="EI87" s="86"/>
      <c r="EJ87" s="86"/>
      <c r="EK87" s="86"/>
      <c r="EL87" s="86"/>
      <c r="EM87" s="86"/>
      <c r="EN87" s="86"/>
      <c r="EO87" s="86"/>
      <c r="EP87" s="86"/>
      <c r="EQ87" s="86"/>
      <c r="ER87" s="86"/>
      <c r="ES87" s="86"/>
      <c r="ET87" s="86"/>
      <c r="EU87" s="86"/>
      <c r="EV87" s="86"/>
      <c r="EW87" s="86"/>
      <c r="EX87" s="86"/>
      <c r="EY87" s="86"/>
      <c r="EZ87" s="86"/>
      <c r="FA87" s="86"/>
      <c r="FB87" s="86"/>
      <c r="FC87" s="86"/>
      <c r="FD87" s="86"/>
      <c r="FE87" s="86"/>
      <c r="FF87" s="86"/>
      <c r="FG87" s="86"/>
      <c r="FH87" s="86"/>
      <c r="FI87" s="86"/>
      <c r="FJ87" s="86"/>
      <c r="FK87" s="86"/>
      <c r="FL87" s="86"/>
      <c r="FM87" s="86"/>
      <c r="FN87" s="86"/>
      <c r="FO87" s="86"/>
      <c r="FP87" s="86"/>
      <c r="FQ87" s="86"/>
      <c r="FR87" s="86"/>
      <c r="FS87" s="86"/>
      <c r="FT87" s="86"/>
      <c r="FU87" s="86"/>
      <c r="FV87" s="86"/>
      <c r="FW87" s="86"/>
      <c r="FX87" s="86"/>
      <c r="FY87" s="86"/>
      <c r="FZ87" s="86"/>
      <c r="GA87" s="86"/>
      <c r="GB87" s="86"/>
      <c r="GC87" s="86"/>
      <c r="GD87" s="86"/>
      <c r="GE87" s="86"/>
      <c r="GF87" s="86"/>
      <c r="GG87" s="86"/>
      <c r="GH87" s="86"/>
      <c r="GI87" s="86"/>
      <c r="GJ87" s="86"/>
      <c r="GK87" s="86"/>
      <c r="GL87" s="86"/>
      <c r="GM87" s="86"/>
      <c r="GN87" s="86"/>
      <c r="GO87" s="86"/>
      <c r="GP87" s="86"/>
      <c r="GQ87" s="86"/>
      <c r="GR87" s="86"/>
      <c r="GS87" s="86"/>
      <c r="GT87" s="86"/>
      <c r="GU87" s="86"/>
      <c r="GV87" s="86"/>
      <c r="GW87" s="86"/>
      <c r="GX87" s="86"/>
      <c r="GY87" s="86"/>
      <c r="GZ87" s="86"/>
      <c r="HA87" s="86"/>
      <c r="HB87" s="86"/>
      <c r="HC87" s="86"/>
      <c r="HD87" s="86"/>
      <c r="HE87" s="86"/>
      <c r="HF87" s="86"/>
      <c r="HG87" s="86"/>
      <c r="HH87" s="86"/>
      <c r="HI87" s="86"/>
      <c r="HJ87" s="86"/>
      <c r="HK87" s="86"/>
      <c r="HL87" s="86"/>
      <c r="HM87" s="86"/>
      <c r="HN87" s="86"/>
      <c r="HO87" s="86"/>
      <c r="HP87" s="86"/>
      <c r="HQ87" s="86"/>
      <c r="HR87" s="86"/>
      <c r="HS87" s="86"/>
      <c r="HT87" s="86"/>
      <c r="HU87" s="86"/>
      <c r="HV87" s="86"/>
      <c r="HW87" s="86"/>
      <c r="HX87" s="86"/>
      <c r="HY87" s="86"/>
      <c r="HZ87" s="86"/>
      <c r="IA87" s="86"/>
      <c r="IB87" s="86"/>
      <c r="IC87" s="86"/>
      <c r="ID87" s="86"/>
      <c r="IE87" s="86"/>
      <c r="IF87" s="86"/>
      <c r="IG87" s="86"/>
      <c r="IH87" s="86"/>
      <c r="II87" s="86"/>
      <c r="IJ87" s="86"/>
      <c r="IK87" s="86"/>
      <c r="IL87" s="86"/>
      <c r="IM87" s="86"/>
      <c r="IN87" s="86"/>
      <c r="IO87" s="86"/>
      <c r="IP87" s="86"/>
      <c r="IQ87" s="86"/>
      <c r="IR87" s="86"/>
      <c r="IS87" s="86"/>
      <c r="IT87" s="86"/>
      <c r="IU87" s="86"/>
      <c r="IV87" s="86"/>
      <c r="IW87" s="86"/>
    </row>
    <row r="88" ht="15" customHeight="1" spans="1:257">
      <c r="A88" s="19" t="s">
        <v>1248</v>
      </c>
      <c r="B88" s="23">
        <v>6</v>
      </c>
      <c r="C88" s="192" t="s">
        <v>1249</v>
      </c>
      <c r="D88" s="192" t="s">
        <v>1250</v>
      </c>
      <c r="E88" s="192" t="s">
        <v>1251</v>
      </c>
      <c r="F88" s="192" t="s">
        <v>1252</v>
      </c>
      <c r="G88" s="192" t="s">
        <v>1253</v>
      </c>
      <c r="H88" s="192" t="s">
        <v>1254</v>
      </c>
      <c r="I88" s="16">
        <v>1011</v>
      </c>
      <c r="J88" s="16">
        <v>958</v>
      </c>
      <c r="K88" s="46">
        <v>53</v>
      </c>
      <c r="L88" s="19">
        <v>28.8</v>
      </c>
      <c r="M88" s="43">
        <v>44.04</v>
      </c>
      <c r="N88" s="44">
        <v>91.1628</v>
      </c>
      <c r="O88" s="44">
        <v>135.2028</v>
      </c>
      <c r="P88" s="43"/>
      <c r="Q88" s="43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6"/>
      <c r="BC88" s="86"/>
      <c r="BD88" s="86"/>
      <c r="BE88" s="86"/>
      <c r="BF88" s="86"/>
      <c r="BG88" s="86"/>
      <c r="BH88" s="86"/>
      <c r="BI88" s="86"/>
      <c r="BJ88" s="86"/>
      <c r="BK88" s="86"/>
      <c r="BL88" s="86"/>
      <c r="BM88" s="86"/>
      <c r="BN88" s="86"/>
      <c r="BO88" s="86"/>
      <c r="BP88" s="86"/>
      <c r="BQ88" s="86"/>
      <c r="BR88" s="86"/>
      <c r="BS88" s="86"/>
      <c r="BT88" s="86"/>
      <c r="BU88" s="86"/>
      <c r="BV88" s="86"/>
      <c r="BW88" s="86"/>
      <c r="BX88" s="86"/>
      <c r="BY88" s="86"/>
      <c r="BZ88" s="86"/>
      <c r="CA88" s="86"/>
      <c r="CB88" s="86"/>
      <c r="CC88" s="86"/>
      <c r="CD88" s="86"/>
      <c r="CE88" s="86"/>
      <c r="CF88" s="86"/>
      <c r="CG88" s="86"/>
      <c r="CH88" s="86"/>
      <c r="CI88" s="86"/>
      <c r="CJ88" s="86"/>
      <c r="CK88" s="86"/>
      <c r="CL88" s="86"/>
      <c r="CM88" s="86"/>
      <c r="CN88" s="86"/>
      <c r="CO88" s="86"/>
      <c r="CP88" s="86"/>
      <c r="CQ88" s="86"/>
      <c r="CR88" s="86"/>
      <c r="CS88" s="86"/>
      <c r="CT88" s="86"/>
      <c r="CU88" s="86"/>
      <c r="CV88" s="86"/>
      <c r="CW88" s="86"/>
      <c r="CX88" s="86"/>
      <c r="CY88" s="86"/>
      <c r="CZ88" s="86"/>
      <c r="DA88" s="86"/>
      <c r="DB88" s="86"/>
      <c r="DC88" s="86"/>
      <c r="DD88" s="86"/>
      <c r="DE88" s="86"/>
      <c r="DF88" s="86"/>
      <c r="DG88" s="86"/>
      <c r="DH88" s="86"/>
      <c r="DI88" s="86"/>
      <c r="DJ88" s="86"/>
      <c r="DK88" s="86"/>
      <c r="DL88" s="86"/>
      <c r="DM88" s="86"/>
      <c r="DN88" s="86"/>
      <c r="DO88" s="86"/>
      <c r="DP88" s="86"/>
      <c r="DQ88" s="86"/>
      <c r="DR88" s="86"/>
      <c r="DS88" s="86"/>
      <c r="DT88" s="86"/>
      <c r="DU88" s="86"/>
      <c r="DV88" s="86"/>
      <c r="DW88" s="86"/>
      <c r="DX88" s="86"/>
      <c r="DY88" s="86"/>
      <c r="DZ88" s="86"/>
      <c r="EA88" s="86"/>
      <c r="EB88" s="86"/>
      <c r="EC88" s="86"/>
      <c r="ED88" s="86"/>
      <c r="EE88" s="86"/>
      <c r="EF88" s="86"/>
      <c r="EG88" s="86"/>
      <c r="EH88" s="86"/>
      <c r="EI88" s="86"/>
      <c r="EJ88" s="86"/>
      <c r="EK88" s="86"/>
      <c r="EL88" s="86"/>
      <c r="EM88" s="86"/>
      <c r="EN88" s="86"/>
      <c r="EO88" s="86"/>
      <c r="EP88" s="86"/>
      <c r="EQ88" s="86"/>
      <c r="ER88" s="86"/>
      <c r="ES88" s="86"/>
      <c r="ET88" s="86"/>
      <c r="EU88" s="86"/>
      <c r="EV88" s="86"/>
      <c r="EW88" s="86"/>
      <c r="EX88" s="86"/>
      <c r="EY88" s="86"/>
      <c r="EZ88" s="86"/>
      <c r="FA88" s="86"/>
      <c r="FB88" s="86"/>
      <c r="FC88" s="86"/>
      <c r="FD88" s="86"/>
      <c r="FE88" s="86"/>
      <c r="FF88" s="86"/>
      <c r="FG88" s="86"/>
      <c r="FH88" s="86"/>
      <c r="FI88" s="86"/>
      <c r="FJ88" s="86"/>
      <c r="FK88" s="86"/>
      <c r="FL88" s="86"/>
      <c r="FM88" s="86"/>
      <c r="FN88" s="86"/>
      <c r="FO88" s="86"/>
      <c r="FP88" s="86"/>
      <c r="FQ88" s="86"/>
      <c r="FR88" s="86"/>
      <c r="FS88" s="86"/>
      <c r="FT88" s="86"/>
      <c r="FU88" s="86"/>
      <c r="FV88" s="86"/>
      <c r="FW88" s="86"/>
      <c r="FX88" s="86"/>
      <c r="FY88" s="86"/>
      <c r="FZ88" s="86"/>
      <c r="GA88" s="86"/>
      <c r="GB88" s="86"/>
      <c r="GC88" s="86"/>
      <c r="GD88" s="86"/>
      <c r="GE88" s="86"/>
      <c r="GF88" s="86"/>
      <c r="GG88" s="86"/>
      <c r="GH88" s="86"/>
      <c r="GI88" s="86"/>
      <c r="GJ88" s="86"/>
      <c r="GK88" s="86"/>
      <c r="GL88" s="86"/>
      <c r="GM88" s="86"/>
      <c r="GN88" s="86"/>
      <c r="GO88" s="86"/>
      <c r="GP88" s="86"/>
      <c r="GQ88" s="86"/>
      <c r="GR88" s="86"/>
      <c r="GS88" s="86"/>
      <c r="GT88" s="86"/>
      <c r="GU88" s="86"/>
      <c r="GV88" s="86"/>
      <c r="GW88" s="86"/>
      <c r="GX88" s="86"/>
      <c r="GY88" s="86"/>
      <c r="GZ88" s="86"/>
      <c r="HA88" s="86"/>
      <c r="HB88" s="86"/>
      <c r="HC88" s="86"/>
      <c r="HD88" s="86"/>
      <c r="HE88" s="86"/>
      <c r="HF88" s="86"/>
      <c r="HG88" s="86"/>
      <c r="HH88" s="86"/>
      <c r="HI88" s="86"/>
      <c r="HJ88" s="86"/>
      <c r="HK88" s="86"/>
      <c r="HL88" s="86"/>
      <c r="HM88" s="86"/>
      <c r="HN88" s="86"/>
      <c r="HO88" s="86"/>
      <c r="HP88" s="86"/>
      <c r="HQ88" s="86"/>
      <c r="HR88" s="86"/>
      <c r="HS88" s="86"/>
      <c r="HT88" s="86"/>
      <c r="HU88" s="86"/>
      <c r="HV88" s="86"/>
      <c r="HW88" s="86"/>
      <c r="HX88" s="86"/>
      <c r="HY88" s="86"/>
      <c r="HZ88" s="86"/>
      <c r="IA88" s="86"/>
      <c r="IB88" s="86"/>
      <c r="IC88" s="86"/>
      <c r="ID88" s="86"/>
      <c r="IE88" s="86"/>
      <c r="IF88" s="86"/>
      <c r="IG88" s="86"/>
      <c r="IH88" s="86"/>
      <c r="II88" s="86"/>
      <c r="IJ88" s="86"/>
      <c r="IK88" s="86"/>
      <c r="IL88" s="86"/>
      <c r="IM88" s="86"/>
      <c r="IN88" s="86"/>
      <c r="IO88" s="86"/>
      <c r="IP88" s="86"/>
      <c r="IQ88" s="86"/>
      <c r="IR88" s="86"/>
      <c r="IS88" s="86"/>
      <c r="IT88" s="86"/>
      <c r="IU88" s="86"/>
      <c r="IV88" s="86"/>
      <c r="IW88" s="86"/>
    </row>
    <row r="89" ht="15" customHeight="1" spans="1:257">
      <c r="A89" s="19" t="s">
        <v>1255</v>
      </c>
      <c r="B89" s="23">
        <v>6</v>
      </c>
      <c r="C89" s="192" t="s">
        <v>1256</v>
      </c>
      <c r="D89" s="192" t="s">
        <v>1257</v>
      </c>
      <c r="E89" s="192" t="s">
        <v>1258</v>
      </c>
      <c r="F89" s="192" t="s">
        <v>1259</v>
      </c>
      <c r="G89" s="192" t="s">
        <v>1260</v>
      </c>
      <c r="H89" s="192" t="s">
        <v>1261</v>
      </c>
      <c r="I89" s="16">
        <v>871</v>
      </c>
      <c r="J89" s="16">
        <v>834</v>
      </c>
      <c r="K89" s="46">
        <v>37</v>
      </c>
      <c r="L89" s="19">
        <v>28.8</v>
      </c>
      <c r="M89" s="43">
        <v>14.92</v>
      </c>
      <c r="N89" s="44">
        <v>30.8844</v>
      </c>
      <c r="O89" s="44">
        <v>45.8044</v>
      </c>
      <c r="P89" s="43"/>
      <c r="Q89" s="43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6"/>
      <c r="BC89" s="86"/>
      <c r="BD89" s="86"/>
      <c r="BE89" s="86"/>
      <c r="BF89" s="86"/>
      <c r="BG89" s="86"/>
      <c r="BH89" s="86"/>
      <c r="BI89" s="86"/>
      <c r="BJ89" s="86"/>
      <c r="BK89" s="86"/>
      <c r="BL89" s="86"/>
      <c r="BM89" s="86"/>
      <c r="BN89" s="86"/>
      <c r="BO89" s="86"/>
      <c r="BP89" s="86"/>
      <c r="BQ89" s="86"/>
      <c r="BR89" s="86"/>
      <c r="BS89" s="86"/>
      <c r="BT89" s="86"/>
      <c r="BU89" s="86"/>
      <c r="BV89" s="86"/>
      <c r="BW89" s="86"/>
      <c r="BX89" s="86"/>
      <c r="BY89" s="86"/>
      <c r="BZ89" s="86"/>
      <c r="CA89" s="86"/>
      <c r="CB89" s="86"/>
      <c r="CC89" s="86"/>
      <c r="CD89" s="86"/>
      <c r="CE89" s="86"/>
      <c r="CF89" s="86"/>
      <c r="CG89" s="86"/>
      <c r="CH89" s="86"/>
      <c r="CI89" s="86"/>
      <c r="CJ89" s="86"/>
      <c r="CK89" s="86"/>
      <c r="CL89" s="86"/>
      <c r="CM89" s="86"/>
      <c r="CN89" s="86"/>
      <c r="CO89" s="86"/>
      <c r="CP89" s="86"/>
      <c r="CQ89" s="86"/>
      <c r="CR89" s="86"/>
      <c r="CS89" s="86"/>
      <c r="CT89" s="86"/>
      <c r="CU89" s="86"/>
      <c r="CV89" s="86"/>
      <c r="CW89" s="86"/>
      <c r="CX89" s="86"/>
      <c r="CY89" s="86"/>
      <c r="CZ89" s="86"/>
      <c r="DA89" s="86"/>
      <c r="DB89" s="86"/>
      <c r="DC89" s="86"/>
      <c r="DD89" s="86"/>
      <c r="DE89" s="86"/>
      <c r="DF89" s="86"/>
      <c r="DG89" s="86"/>
      <c r="DH89" s="86"/>
      <c r="DI89" s="86"/>
      <c r="DJ89" s="86"/>
      <c r="DK89" s="86"/>
      <c r="DL89" s="86"/>
      <c r="DM89" s="86"/>
      <c r="DN89" s="86"/>
      <c r="DO89" s="86"/>
      <c r="DP89" s="86"/>
      <c r="DQ89" s="86"/>
      <c r="DR89" s="86"/>
      <c r="DS89" s="86"/>
      <c r="DT89" s="86"/>
      <c r="DU89" s="86"/>
      <c r="DV89" s="86"/>
      <c r="DW89" s="86"/>
      <c r="DX89" s="86"/>
      <c r="DY89" s="86"/>
      <c r="DZ89" s="86"/>
      <c r="EA89" s="86"/>
      <c r="EB89" s="86"/>
      <c r="EC89" s="86"/>
      <c r="ED89" s="86"/>
      <c r="EE89" s="86"/>
      <c r="EF89" s="86"/>
      <c r="EG89" s="86"/>
      <c r="EH89" s="86"/>
      <c r="EI89" s="86"/>
      <c r="EJ89" s="86"/>
      <c r="EK89" s="86"/>
      <c r="EL89" s="86"/>
      <c r="EM89" s="86"/>
      <c r="EN89" s="86"/>
      <c r="EO89" s="86"/>
      <c r="EP89" s="86"/>
      <c r="EQ89" s="86"/>
      <c r="ER89" s="86"/>
      <c r="ES89" s="86"/>
      <c r="ET89" s="86"/>
      <c r="EU89" s="86"/>
      <c r="EV89" s="86"/>
      <c r="EW89" s="86"/>
      <c r="EX89" s="86"/>
      <c r="EY89" s="86"/>
      <c r="EZ89" s="86"/>
      <c r="FA89" s="86"/>
      <c r="FB89" s="86"/>
      <c r="FC89" s="86"/>
      <c r="FD89" s="86"/>
      <c r="FE89" s="86"/>
      <c r="FF89" s="86"/>
      <c r="FG89" s="86"/>
      <c r="FH89" s="86"/>
      <c r="FI89" s="86"/>
      <c r="FJ89" s="86"/>
      <c r="FK89" s="86"/>
      <c r="FL89" s="86"/>
      <c r="FM89" s="86"/>
      <c r="FN89" s="86"/>
      <c r="FO89" s="86"/>
      <c r="FP89" s="86"/>
      <c r="FQ89" s="86"/>
      <c r="FR89" s="86"/>
      <c r="FS89" s="86"/>
      <c r="FT89" s="86"/>
      <c r="FU89" s="86"/>
      <c r="FV89" s="86"/>
      <c r="FW89" s="86"/>
      <c r="FX89" s="86"/>
      <c r="FY89" s="86"/>
      <c r="FZ89" s="86"/>
      <c r="GA89" s="86"/>
      <c r="GB89" s="86"/>
      <c r="GC89" s="86"/>
      <c r="GD89" s="86"/>
      <c r="GE89" s="86"/>
      <c r="GF89" s="86"/>
      <c r="GG89" s="86"/>
      <c r="GH89" s="86"/>
      <c r="GI89" s="86"/>
      <c r="GJ89" s="86"/>
      <c r="GK89" s="86"/>
      <c r="GL89" s="86"/>
      <c r="GM89" s="86"/>
      <c r="GN89" s="86"/>
      <c r="GO89" s="86"/>
      <c r="GP89" s="86"/>
      <c r="GQ89" s="86"/>
      <c r="GR89" s="86"/>
      <c r="GS89" s="86"/>
      <c r="GT89" s="86"/>
      <c r="GU89" s="86"/>
      <c r="GV89" s="86"/>
      <c r="GW89" s="86"/>
      <c r="GX89" s="86"/>
      <c r="GY89" s="86"/>
      <c r="GZ89" s="86"/>
      <c r="HA89" s="86"/>
      <c r="HB89" s="86"/>
      <c r="HC89" s="86"/>
      <c r="HD89" s="86"/>
      <c r="HE89" s="86"/>
      <c r="HF89" s="86"/>
      <c r="HG89" s="86"/>
      <c r="HH89" s="86"/>
      <c r="HI89" s="86"/>
      <c r="HJ89" s="86"/>
      <c r="HK89" s="86"/>
      <c r="HL89" s="86"/>
      <c r="HM89" s="86"/>
      <c r="HN89" s="86"/>
      <c r="HO89" s="86"/>
      <c r="HP89" s="86"/>
      <c r="HQ89" s="86"/>
      <c r="HR89" s="86"/>
      <c r="HS89" s="86"/>
      <c r="HT89" s="86"/>
      <c r="HU89" s="86"/>
      <c r="HV89" s="86"/>
      <c r="HW89" s="86"/>
      <c r="HX89" s="86"/>
      <c r="HY89" s="86"/>
      <c r="HZ89" s="86"/>
      <c r="IA89" s="86"/>
      <c r="IB89" s="86"/>
      <c r="IC89" s="86"/>
      <c r="ID89" s="86"/>
      <c r="IE89" s="86"/>
      <c r="IF89" s="86"/>
      <c r="IG89" s="86"/>
      <c r="IH89" s="86"/>
      <c r="II89" s="86"/>
      <c r="IJ89" s="86"/>
      <c r="IK89" s="86"/>
      <c r="IL89" s="86"/>
      <c r="IM89" s="86"/>
      <c r="IN89" s="86"/>
      <c r="IO89" s="86"/>
      <c r="IP89" s="86"/>
      <c r="IQ89" s="86"/>
      <c r="IR89" s="86"/>
      <c r="IS89" s="86"/>
      <c r="IT89" s="86"/>
      <c r="IU89" s="86"/>
      <c r="IV89" s="86"/>
      <c r="IW89" s="86"/>
    </row>
    <row r="90" ht="15" customHeight="1" spans="1:257">
      <c r="A90" s="19" t="s">
        <v>1262</v>
      </c>
      <c r="B90" s="23">
        <v>6</v>
      </c>
      <c r="C90" s="192" t="s">
        <v>1263</v>
      </c>
      <c r="D90" s="192" t="s">
        <v>1264</v>
      </c>
      <c r="E90" s="192" t="s">
        <v>1265</v>
      </c>
      <c r="F90" s="192" t="s">
        <v>1266</v>
      </c>
      <c r="G90" s="192" t="s">
        <v>1267</v>
      </c>
      <c r="H90" s="192" t="s">
        <v>1268</v>
      </c>
      <c r="I90" s="16">
        <v>818</v>
      </c>
      <c r="J90" s="16">
        <v>786</v>
      </c>
      <c r="K90" s="46">
        <v>32</v>
      </c>
      <c r="L90" s="19">
        <v>28.8</v>
      </c>
      <c r="M90" s="43">
        <v>5.82</v>
      </c>
      <c r="N90" s="44">
        <v>12.0474</v>
      </c>
      <c r="O90" s="44">
        <v>17.8674</v>
      </c>
      <c r="P90" s="43"/>
      <c r="Q90" s="43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6"/>
      <c r="BC90" s="86"/>
      <c r="BD90" s="86"/>
      <c r="BE90" s="86"/>
      <c r="BF90" s="86"/>
      <c r="BG90" s="86"/>
      <c r="BH90" s="86"/>
      <c r="BI90" s="86"/>
      <c r="BJ90" s="86"/>
      <c r="BK90" s="86"/>
      <c r="BL90" s="86"/>
      <c r="BM90" s="86"/>
      <c r="BN90" s="86"/>
      <c r="BO90" s="86"/>
      <c r="BP90" s="86"/>
      <c r="BQ90" s="86"/>
      <c r="BR90" s="86"/>
      <c r="BS90" s="86"/>
      <c r="BT90" s="86"/>
      <c r="BU90" s="86"/>
      <c r="BV90" s="86"/>
      <c r="BW90" s="86"/>
      <c r="BX90" s="86"/>
      <c r="BY90" s="86"/>
      <c r="BZ90" s="86"/>
      <c r="CA90" s="86"/>
      <c r="CB90" s="86"/>
      <c r="CC90" s="86"/>
      <c r="CD90" s="86"/>
      <c r="CE90" s="86"/>
      <c r="CF90" s="86"/>
      <c r="CG90" s="86"/>
      <c r="CH90" s="86"/>
      <c r="CI90" s="86"/>
      <c r="CJ90" s="86"/>
      <c r="CK90" s="86"/>
      <c r="CL90" s="86"/>
      <c r="CM90" s="86"/>
      <c r="CN90" s="86"/>
      <c r="CO90" s="86"/>
      <c r="CP90" s="86"/>
      <c r="CQ90" s="86"/>
      <c r="CR90" s="86"/>
      <c r="CS90" s="86"/>
      <c r="CT90" s="86"/>
      <c r="CU90" s="86"/>
      <c r="CV90" s="86"/>
      <c r="CW90" s="86"/>
      <c r="CX90" s="86"/>
      <c r="CY90" s="86"/>
      <c r="CZ90" s="86"/>
      <c r="DA90" s="86"/>
      <c r="DB90" s="86"/>
      <c r="DC90" s="86"/>
      <c r="DD90" s="86"/>
      <c r="DE90" s="86"/>
      <c r="DF90" s="86"/>
      <c r="DG90" s="86"/>
      <c r="DH90" s="86"/>
      <c r="DI90" s="86"/>
      <c r="DJ90" s="86"/>
      <c r="DK90" s="86"/>
      <c r="DL90" s="86"/>
      <c r="DM90" s="86"/>
      <c r="DN90" s="86"/>
      <c r="DO90" s="86"/>
      <c r="DP90" s="86"/>
      <c r="DQ90" s="86"/>
      <c r="DR90" s="86"/>
      <c r="DS90" s="86"/>
      <c r="DT90" s="86"/>
      <c r="DU90" s="86"/>
      <c r="DV90" s="86"/>
      <c r="DW90" s="86"/>
      <c r="DX90" s="86"/>
      <c r="DY90" s="86"/>
      <c r="DZ90" s="86"/>
      <c r="EA90" s="86"/>
      <c r="EB90" s="86"/>
      <c r="EC90" s="86"/>
      <c r="ED90" s="86"/>
      <c r="EE90" s="86"/>
      <c r="EF90" s="86"/>
      <c r="EG90" s="86"/>
      <c r="EH90" s="86"/>
      <c r="EI90" s="86"/>
      <c r="EJ90" s="86"/>
      <c r="EK90" s="86"/>
      <c r="EL90" s="86"/>
      <c r="EM90" s="86"/>
      <c r="EN90" s="86"/>
      <c r="EO90" s="86"/>
      <c r="EP90" s="86"/>
      <c r="EQ90" s="86"/>
      <c r="ER90" s="86"/>
      <c r="ES90" s="86"/>
      <c r="ET90" s="86"/>
      <c r="EU90" s="86"/>
      <c r="EV90" s="86"/>
      <c r="EW90" s="86"/>
      <c r="EX90" s="86"/>
      <c r="EY90" s="86"/>
      <c r="EZ90" s="86"/>
      <c r="FA90" s="86"/>
      <c r="FB90" s="86"/>
      <c r="FC90" s="86"/>
      <c r="FD90" s="86"/>
      <c r="FE90" s="86"/>
      <c r="FF90" s="86"/>
      <c r="FG90" s="86"/>
      <c r="FH90" s="86"/>
      <c r="FI90" s="86"/>
      <c r="FJ90" s="86"/>
      <c r="FK90" s="86"/>
      <c r="FL90" s="86"/>
      <c r="FM90" s="86"/>
      <c r="FN90" s="86"/>
      <c r="FO90" s="86"/>
      <c r="FP90" s="86"/>
      <c r="FQ90" s="86"/>
      <c r="FR90" s="86"/>
      <c r="FS90" s="86"/>
      <c r="FT90" s="86"/>
      <c r="FU90" s="86"/>
      <c r="FV90" s="86"/>
      <c r="FW90" s="86"/>
      <c r="FX90" s="86"/>
      <c r="FY90" s="86"/>
      <c r="FZ90" s="86"/>
      <c r="GA90" s="86"/>
      <c r="GB90" s="86"/>
      <c r="GC90" s="86"/>
      <c r="GD90" s="86"/>
      <c r="GE90" s="86"/>
      <c r="GF90" s="86"/>
      <c r="GG90" s="86"/>
      <c r="GH90" s="86"/>
      <c r="GI90" s="86"/>
      <c r="GJ90" s="86"/>
      <c r="GK90" s="86"/>
      <c r="GL90" s="86"/>
      <c r="GM90" s="86"/>
      <c r="GN90" s="86"/>
      <c r="GO90" s="86"/>
      <c r="GP90" s="86"/>
      <c r="GQ90" s="86"/>
      <c r="GR90" s="86"/>
      <c r="GS90" s="86"/>
      <c r="GT90" s="86"/>
      <c r="GU90" s="86"/>
      <c r="GV90" s="86"/>
      <c r="GW90" s="86"/>
      <c r="GX90" s="86"/>
      <c r="GY90" s="86"/>
      <c r="GZ90" s="86"/>
      <c r="HA90" s="86"/>
      <c r="HB90" s="86"/>
      <c r="HC90" s="86"/>
      <c r="HD90" s="86"/>
      <c r="HE90" s="86"/>
      <c r="HF90" s="86"/>
      <c r="HG90" s="86"/>
      <c r="HH90" s="86"/>
      <c r="HI90" s="86"/>
      <c r="HJ90" s="86"/>
      <c r="HK90" s="86"/>
      <c r="HL90" s="86"/>
      <c r="HM90" s="86"/>
      <c r="HN90" s="86"/>
      <c r="HO90" s="86"/>
      <c r="HP90" s="86"/>
      <c r="HQ90" s="86"/>
      <c r="HR90" s="86"/>
      <c r="HS90" s="86"/>
      <c r="HT90" s="86"/>
      <c r="HU90" s="86"/>
      <c r="HV90" s="86"/>
      <c r="HW90" s="86"/>
      <c r="HX90" s="86"/>
      <c r="HY90" s="86"/>
      <c r="HZ90" s="86"/>
      <c r="IA90" s="86"/>
      <c r="IB90" s="86"/>
      <c r="IC90" s="86"/>
      <c r="ID90" s="86"/>
      <c r="IE90" s="86"/>
      <c r="IF90" s="86"/>
      <c r="IG90" s="86"/>
      <c r="IH90" s="86"/>
      <c r="II90" s="86"/>
      <c r="IJ90" s="86"/>
      <c r="IK90" s="86"/>
      <c r="IL90" s="86"/>
      <c r="IM90" s="86"/>
      <c r="IN90" s="86"/>
      <c r="IO90" s="86"/>
      <c r="IP90" s="86"/>
      <c r="IQ90" s="86"/>
      <c r="IR90" s="86"/>
      <c r="IS90" s="86"/>
      <c r="IT90" s="86"/>
      <c r="IU90" s="86"/>
      <c r="IV90" s="86"/>
      <c r="IW90" s="86"/>
    </row>
    <row r="91" ht="15" customHeight="1" spans="1:257">
      <c r="A91" s="19" t="s">
        <v>1269</v>
      </c>
      <c r="B91" s="23">
        <v>6</v>
      </c>
      <c r="C91" s="192" t="s">
        <v>1270</v>
      </c>
      <c r="D91" s="192" t="s">
        <v>1271</v>
      </c>
      <c r="E91" s="192" t="s">
        <v>1272</v>
      </c>
      <c r="F91" s="192" t="s">
        <v>1273</v>
      </c>
      <c r="G91" s="192" t="s">
        <v>1274</v>
      </c>
      <c r="H91" s="192" t="s">
        <v>1275</v>
      </c>
      <c r="I91" s="16">
        <v>768</v>
      </c>
      <c r="J91" s="16">
        <v>738</v>
      </c>
      <c r="K91" s="46">
        <v>30</v>
      </c>
      <c r="L91" s="19">
        <v>28.8</v>
      </c>
      <c r="M91" s="43">
        <v>2.18</v>
      </c>
      <c r="N91" s="44">
        <v>4.5126</v>
      </c>
      <c r="O91" s="44">
        <v>6.6926</v>
      </c>
      <c r="P91" s="43"/>
      <c r="Q91" s="43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86"/>
      <c r="BC91" s="86"/>
      <c r="BD91" s="86"/>
      <c r="BE91" s="86"/>
      <c r="BF91" s="86"/>
      <c r="BG91" s="86"/>
      <c r="BH91" s="86"/>
      <c r="BI91" s="86"/>
      <c r="BJ91" s="86"/>
      <c r="BK91" s="86"/>
      <c r="BL91" s="86"/>
      <c r="BM91" s="86"/>
      <c r="BN91" s="86"/>
      <c r="BO91" s="86"/>
      <c r="BP91" s="86"/>
      <c r="BQ91" s="86"/>
      <c r="BR91" s="86"/>
      <c r="BS91" s="86"/>
      <c r="BT91" s="86"/>
      <c r="BU91" s="86"/>
      <c r="BV91" s="86"/>
      <c r="BW91" s="86"/>
      <c r="BX91" s="86"/>
      <c r="BY91" s="86"/>
      <c r="BZ91" s="86"/>
      <c r="CA91" s="86"/>
      <c r="CB91" s="86"/>
      <c r="CC91" s="86"/>
      <c r="CD91" s="86"/>
      <c r="CE91" s="86"/>
      <c r="CF91" s="86"/>
      <c r="CG91" s="86"/>
      <c r="CH91" s="86"/>
      <c r="CI91" s="86"/>
      <c r="CJ91" s="86"/>
      <c r="CK91" s="86"/>
      <c r="CL91" s="86"/>
      <c r="CM91" s="86"/>
      <c r="CN91" s="86"/>
      <c r="CO91" s="86"/>
      <c r="CP91" s="86"/>
      <c r="CQ91" s="86"/>
      <c r="CR91" s="86"/>
      <c r="CS91" s="86"/>
      <c r="CT91" s="86"/>
      <c r="CU91" s="86"/>
      <c r="CV91" s="86"/>
      <c r="CW91" s="86"/>
      <c r="CX91" s="86"/>
      <c r="CY91" s="86"/>
      <c r="CZ91" s="86"/>
      <c r="DA91" s="86"/>
      <c r="DB91" s="86"/>
      <c r="DC91" s="86"/>
      <c r="DD91" s="86"/>
      <c r="DE91" s="86"/>
      <c r="DF91" s="86"/>
      <c r="DG91" s="86"/>
      <c r="DH91" s="86"/>
      <c r="DI91" s="86"/>
      <c r="DJ91" s="86"/>
      <c r="DK91" s="86"/>
      <c r="DL91" s="86"/>
      <c r="DM91" s="86"/>
      <c r="DN91" s="86"/>
      <c r="DO91" s="86"/>
      <c r="DP91" s="86"/>
      <c r="DQ91" s="86"/>
      <c r="DR91" s="86"/>
      <c r="DS91" s="86"/>
      <c r="DT91" s="86"/>
      <c r="DU91" s="86"/>
      <c r="DV91" s="86"/>
      <c r="DW91" s="86"/>
      <c r="DX91" s="86"/>
      <c r="DY91" s="86"/>
      <c r="DZ91" s="86"/>
      <c r="EA91" s="86"/>
      <c r="EB91" s="86"/>
      <c r="EC91" s="86"/>
      <c r="ED91" s="86"/>
      <c r="EE91" s="86"/>
      <c r="EF91" s="86"/>
      <c r="EG91" s="86"/>
      <c r="EH91" s="86"/>
      <c r="EI91" s="86"/>
      <c r="EJ91" s="86"/>
      <c r="EK91" s="86"/>
      <c r="EL91" s="86"/>
      <c r="EM91" s="86"/>
      <c r="EN91" s="86"/>
      <c r="EO91" s="86"/>
      <c r="EP91" s="86"/>
      <c r="EQ91" s="86"/>
      <c r="ER91" s="86"/>
      <c r="ES91" s="86"/>
      <c r="ET91" s="86"/>
      <c r="EU91" s="86"/>
      <c r="EV91" s="86"/>
      <c r="EW91" s="86"/>
      <c r="EX91" s="86"/>
      <c r="EY91" s="86"/>
      <c r="EZ91" s="86"/>
      <c r="FA91" s="86"/>
      <c r="FB91" s="86"/>
      <c r="FC91" s="86"/>
      <c r="FD91" s="86"/>
      <c r="FE91" s="86"/>
      <c r="FF91" s="86"/>
      <c r="FG91" s="86"/>
      <c r="FH91" s="86"/>
      <c r="FI91" s="86"/>
      <c r="FJ91" s="86"/>
      <c r="FK91" s="86"/>
      <c r="FL91" s="86"/>
      <c r="FM91" s="86"/>
      <c r="FN91" s="86"/>
      <c r="FO91" s="86"/>
      <c r="FP91" s="86"/>
      <c r="FQ91" s="86"/>
      <c r="FR91" s="86"/>
      <c r="FS91" s="86"/>
      <c r="FT91" s="86"/>
      <c r="FU91" s="86"/>
      <c r="FV91" s="86"/>
      <c r="FW91" s="86"/>
      <c r="FX91" s="86"/>
      <c r="FY91" s="86"/>
      <c r="FZ91" s="86"/>
      <c r="GA91" s="86"/>
      <c r="GB91" s="86"/>
      <c r="GC91" s="86"/>
      <c r="GD91" s="86"/>
      <c r="GE91" s="86"/>
      <c r="GF91" s="86"/>
      <c r="GG91" s="86"/>
      <c r="GH91" s="86"/>
      <c r="GI91" s="86"/>
      <c r="GJ91" s="86"/>
      <c r="GK91" s="86"/>
      <c r="GL91" s="86"/>
      <c r="GM91" s="86"/>
      <c r="GN91" s="86"/>
      <c r="GO91" s="86"/>
      <c r="GP91" s="86"/>
      <c r="GQ91" s="86"/>
      <c r="GR91" s="86"/>
      <c r="GS91" s="86"/>
      <c r="GT91" s="86"/>
      <c r="GU91" s="86"/>
      <c r="GV91" s="86"/>
      <c r="GW91" s="86"/>
      <c r="GX91" s="86"/>
      <c r="GY91" s="86"/>
      <c r="GZ91" s="86"/>
      <c r="HA91" s="86"/>
      <c r="HB91" s="86"/>
      <c r="HC91" s="86"/>
      <c r="HD91" s="86"/>
      <c r="HE91" s="86"/>
      <c r="HF91" s="86"/>
      <c r="HG91" s="86"/>
      <c r="HH91" s="86"/>
      <c r="HI91" s="86"/>
      <c r="HJ91" s="86"/>
      <c r="HK91" s="86"/>
      <c r="HL91" s="86"/>
      <c r="HM91" s="86"/>
      <c r="HN91" s="86"/>
      <c r="HO91" s="86"/>
      <c r="HP91" s="86"/>
      <c r="HQ91" s="86"/>
      <c r="HR91" s="86"/>
      <c r="HS91" s="86"/>
      <c r="HT91" s="86"/>
      <c r="HU91" s="86"/>
      <c r="HV91" s="86"/>
      <c r="HW91" s="86"/>
      <c r="HX91" s="86"/>
      <c r="HY91" s="86"/>
      <c r="HZ91" s="86"/>
      <c r="IA91" s="86"/>
      <c r="IB91" s="86"/>
      <c r="IC91" s="86"/>
      <c r="ID91" s="86"/>
      <c r="IE91" s="86"/>
      <c r="IF91" s="86"/>
      <c r="IG91" s="86"/>
      <c r="IH91" s="86"/>
      <c r="II91" s="86"/>
      <c r="IJ91" s="86"/>
      <c r="IK91" s="86"/>
      <c r="IL91" s="86"/>
      <c r="IM91" s="86"/>
      <c r="IN91" s="86"/>
      <c r="IO91" s="86"/>
      <c r="IP91" s="86"/>
      <c r="IQ91" s="86"/>
      <c r="IR91" s="86"/>
      <c r="IS91" s="86"/>
      <c r="IT91" s="86"/>
      <c r="IU91" s="86"/>
      <c r="IV91" s="86"/>
      <c r="IW91" s="86"/>
    </row>
    <row r="92" ht="15" customHeight="1" spans="1:257">
      <c r="A92" s="19" t="s">
        <v>1276</v>
      </c>
      <c r="B92" s="23">
        <v>6</v>
      </c>
      <c r="C92" s="192" t="s">
        <v>1277</v>
      </c>
      <c r="D92" s="192" t="s">
        <v>1278</v>
      </c>
      <c r="E92" s="192" t="s">
        <v>1279</v>
      </c>
      <c r="F92" s="192" t="s">
        <v>1280</v>
      </c>
      <c r="G92" s="192" t="s">
        <v>1281</v>
      </c>
      <c r="H92" s="192" t="s">
        <v>1282</v>
      </c>
      <c r="I92" s="16">
        <v>999</v>
      </c>
      <c r="J92" s="16">
        <v>965</v>
      </c>
      <c r="K92" s="46">
        <v>34</v>
      </c>
      <c r="L92" s="19">
        <v>28.8</v>
      </c>
      <c r="M92" s="43">
        <v>9.46</v>
      </c>
      <c r="N92" s="44">
        <v>19.5822</v>
      </c>
      <c r="O92" s="44">
        <v>29.0422</v>
      </c>
      <c r="P92" s="43"/>
      <c r="Q92" s="43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6"/>
      <c r="BE92" s="86"/>
      <c r="BF92" s="86"/>
      <c r="BG92" s="86"/>
      <c r="BH92" s="86"/>
      <c r="BI92" s="86"/>
      <c r="BJ92" s="86"/>
      <c r="BK92" s="86"/>
      <c r="BL92" s="86"/>
      <c r="BM92" s="86"/>
      <c r="BN92" s="86"/>
      <c r="BO92" s="86"/>
      <c r="BP92" s="86"/>
      <c r="BQ92" s="86"/>
      <c r="BR92" s="86"/>
      <c r="BS92" s="86"/>
      <c r="BT92" s="86"/>
      <c r="BU92" s="86"/>
      <c r="BV92" s="86"/>
      <c r="BW92" s="86"/>
      <c r="BX92" s="86"/>
      <c r="BY92" s="86"/>
      <c r="BZ92" s="86"/>
      <c r="CA92" s="86"/>
      <c r="CB92" s="86"/>
      <c r="CC92" s="86"/>
      <c r="CD92" s="86"/>
      <c r="CE92" s="86"/>
      <c r="CF92" s="86"/>
      <c r="CG92" s="86"/>
      <c r="CH92" s="86"/>
      <c r="CI92" s="86"/>
      <c r="CJ92" s="86"/>
      <c r="CK92" s="86"/>
      <c r="CL92" s="86"/>
      <c r="CM92" s="86"/>
      <c r="CN92" s="86"/>
      <c r="CO92" s="86"/>
      <c r="CP92" s="86"/>
      <c r="CQ92" s="86"/>
      <c r="CR92" s="86"/>
      <c r="CS92" s="86"/>
      <c r="CT92" s="86"/>
      <c r="CU92" s="86"/>
      <c r="CV92" s="86"/>
      <c r="CW92" s="86"/>
      <c r="CX92" s="86"/>
      <c r="CY92" s="86"/>
      <c r="CZ92" s="86"/>
      <c r="DA92" s="86"/>
      <c r="DB92" s="86"/>
      <c r="DC92" s="86"/>
      <c r="DD92" s="86"/>
      <c r="DE92" s="86"/>
      <c r="DF92" s="86"/>
      <c r="DG92" s="86"/>
      <c r="DH92" s="86"/>
      <c r="DI92" s="86"/>
      <c r="DJ92" s="86"/>
      <c r="DK92" s="86"/>
      <c r="DL92" s="86"/>
      <c r="DM92" s="86"/>
      <c r="DN92" s="86"/>
      <c r="DO92" s="86"/>
      <c r="DP92" s="86"/>
      <c r="DQ92" s="86"/>
      <c r="DR92" s="86"/>
      <c r="DS92" s="86"/>
      <c r="DT92" s="86"/>
      <c r="DU92" s="86"/>
      <c r="DV92" s="86"/>
      <c r="DW92" s="86"/>
      <c r="DX92" s="86"/>
      <c r="DY92" s="86"/>
      <c r="DZ92" s="86"/>
      <c r="EA92" s="86"/>
      <c r="EB92" s="86"/>
      <c r="EC92" s="86"/>
      <c r="ED92" s="86"/>
      <c r="EE92" s="86"/>
      <c r="EF92" s="86"/>
      <c r="EG92" s="86"/>
      <c r="EH92" s="86"/>
      <c r="EI92" s="86"/>
      <c r="EJ92" s="86"/>
      <c r="EK92" s="86"/>
      <c r="EL92" s="86"/>
      <c r="EM92" s="86"/>
      <c r="EN92" s="86"/>
      <c r="EO92" s="86"/>
      <c r="EP92" s="86"/>
      <c r="EQ92" s="86"/>
      <c r="ER92" s="86"/>
      <c r="ES92" s="86"/>
      <c r="ET92" s="86"/>
      <c r="EU92" s="86"/>
      <c r="EV92" s="86"/>
      <c r="EW92" s="86"/>
      <c r="EX92" s="86"/>
      <c r="EY92" s="86"/>
      <c r="EZ92" s="86"/>
      <c r="FA92" s="86"/>
      <c r="FB92" s="86"/>
      <c r="FC92" s="86"/>
      <c r="FD92" s="86"/>
      <c r="FE92" s="86"/>
      <c r="FF92" s="86"/>
      <c r="FG92" s="86"/>
      <c r="FH92" s="86"/>
      <c r="FI92" s="86"/>
      <c r="FJ92" s="86"/>
      <c r="FK92" s="86"/>
      <c r="FL92" s="86"/>
      <c r="FM92" s="86"/>
      <c r="FN92" s="86"/>
      <c r="FO92" s="86"/>
      <c r="FP92" s="86"/>
      <c r="FQ92" s="86"/>
      <c r="FR92" s="86"/>
      <c r="FS92" s="86"/>
      <c r="FT92" s="86"/>
      <c r="FU92" s="86"/>
      <c r="FV92" s="86"/>
      <c r="FW92" s="86"/>
      <c r="FX92" s="86"/>
      <c r="FY92" s="86"/>
      <c r="FZ92" s="86"/>
      <c r="GA92" s="86"/>
      <c r="GB92" s="86"/>
      <c r="GC92" s="86"/>
      <c r="GD92" s="86"/>
      <c r="GE92" s="86"/>
      <c r="GF92" s="86"/>
      <c r="GG92" s="86"/>
      <c r="GH92" s="86"/>
      <c r="GI92" s="86"/>
      <c r="GJ92" s="86"/>
      <c r="GK92" s="86"/>
      <c r="GL92" s="86"/>
      <c r="GM92" s="86"/>
      <c r="GN92" s="86"/>
      <c r="GO92" s="86"/>
      <c r="GP92" s="86"/>
      <c r="GQ92" s="86"/>
      <c r="GR92" s="86"/>
      <c r="GS92" s="86"/>
      <c r="GT92" s="86"/>
      <c r="GU92" s="86"/>
      <c r="GV92" s="86"/>
      <c r="GW92" s="86"/>
      <c r="GX92" s="86"/>
      <c r="GY92" s="86"/>
      <c r="GZ92" s="86"/>
      <c r="HA92" s="86"/>
      <c r="HB92" s="86"/>
      <c r="HC92" s="86"/>
      <c r="HD92" s="86"/>
      <c r="HE92" s="86"/>
      <c r="HF92" s="86"/>
      <c r="HG92" s="86"/>
      <c r="HH92" s="86"/>
      <c r="HI92" s="86"/>
      <c r="HJ92" s="86"/>
      <c r="HK92" s="86"/>
      <c r="HL92" s="86"/>
      <c r="HM92" s="86"/>
      <c r="HN92" s="86"/>
      <c r="HO92" s="86"/>
      <c r="HP92" s="86"/>
      <c r="HQ92" s="86"/>
      <c r="HR92" s="86"/>
      <c r="HS92" s="86"/>
      <c r="HT92" s="86"/>
      <c r="HU92" s="86"/>
      <c r="HV92" s="86"/>
      <c r="HW92" s="86"/>
      <c r="HX92" s="86"/>
      <c r="HY92" s="86"/>
      <c r="HZ92" s="86"/>
      <c r="IA92" s="86"/>
      <c r="IB92" s="86"/>
      <c r="IC92" s="86"/>
      <c r="ID92" s="86"/>
      <c r="IE92" s="86"/>
      <c r="IF92" s="86"/>
      <c r="IG92" s="86"/>
      <c r="IH92" s="86"/>
      <c r="II92" s="86"/>
      <c r="IJ92" s="86"/>
      <c r="IK92" s="86"/>
      <c r="IL92" s="86"/>
      <c r="IM92" s="86"/>
      <c r="IN92" s="86"/>
      <c r="IO92" s="86"/>
      <c r="IP92" s="86"/>
      <c r="IQ92" s="86"/>
      <c r="IR92" s="86"/>
      <c r="IS92" s="86"/>
      <c r="IT92" s="86"/>
      <c r="IU92" s="86"/>
      <c r="IV92" s="86"/>
      <c r="IW92" s="86"/>
    </row>
    <row r="93" ht="15" customHeight="1" spans="1:257">
      <c r="A93" s="19" t="s">
        <v>1283</v>
      </c>
      <c r="B93" s="23">
        <v>6</v>
      </c>
      <c r="C93" s="192" t="s">
        <v>1284</v>
      </c>
      <c r="D93" s="192" t="s">
        <v>1285</v>
      </c>
      <c r="E93" s="192" t="s">
        <v>1286</v>
      </c>
      <c r="F93" s="192" t="s">
        <v>1287</v>
      </c>
      <c r="G93" s="192" t="s">
        <v>1288</v>
      </c>
      <c r="H93" s="192" t="s">
        <v>1289</v>
      </c>
      <c r="I93" s="16">
        <v>989</v>
      </c>
      <c r="J93" s="16">
        <v>946</v>
      </c>
      <c r="K93" s="46">
        <v>43</v>
      </c>
      <c r="L93" s="19">
        <v>28.8</v>
      </c>
      <c r="M93" s="43">
        <v>25.84</v>
      </c>
      <c r="N93" s="44">
        <v>53.4888</v>
      </c>
      <c r="O93" s="44">
        <v>79.3288</v>
      </c>
      <c r="P93" s="43"/>
      <c r="Q93" s="43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6"/>
      <c r="BC93" s="86"/>
      <c r="BD93" s="86"/>
      <c r="BE93" s="86"/>
      <c r="BF93" s="86"/>
      <c r="BG93" s="86"/>
      <c r="BH93" s="86"/>
      <c r="BI93" s="86"/>
      <c r="BJ93" s="86"/>
      <c r="BK93" s="86"/>
      <c r="BL93" s="86"/>
      <c r="BM93" s="86"/>
      <c r="BN93" s="86"/>
      <c r="BO93" s="86"/>
      <c r="BP93" s="86"/>
      <c r="BQ93" s="86"/>
      <c r="BR93" s="86"/>
      <c r="BS93" s="86"/>
      <c r="BT93" s="86"/>
      <c r="BU93" s="86"/>
      <c r="BV93" s="86"/>
      <c r="BW93" s="86"/>
      <c r="BX93" s="86"/>
      <c r="BY93" s="86"/>
      <c r="BZ93" s="86"/>
      <c r="CA93" s="86"/>
      <c r="CB93" s="86"/>
      <c r="CC93" s="86"/>
      <c r="CD93" s="86"/>
      <c r="CE93" s="86"/>
      <c r="CF93" s="86"/>
      <c r="CG93" s="86"/>
      <c r="CH93" s="86"/>
      <c r="CI93" s="86"/>
      <c r="CJ93" s="86"/>
      <c r="CK93" s="86"/>
      <c r="CL93" s="86"/>
      <c r="CM93" s="86"/>
      <c r="CN93" s="86"/>
      <c r="CO93" s="86"/>
      <c r="CP93" s="86"/>
      <c r="CQ93" s="86"/>
      <c r="CR93" s="86"/>
      <c r="CS93" s="86"/>
      <c r="CT93" s="86"/>
      <c r="CU93" s="86"/>
      <c r="CV93" s="86"/>
      <c r="CW93" s="86"/>
      <c r="CX93" s="86"/>
      <c r="CY93" s="86"/>
      <c r="CZ93" s="86"/>
      <c r="DA93" s="86"/>
      <c r="DB93" s="86"/>
      <c r="DC93" s="86"/>
      <c r="DD93" s="86"/>
      <c r="DE93" s="86"/>
      <c r="DF93" s="86"/>
      <c r="DG93" s="86"/>
      <c r="DH93" s="86"/>
      <c r="DI93" s="86"/>
      <c r="DJ93" s="86"/>
      <c r="DK93" s="86"/>
      <c r="DL93" s="86"/>
      <c r="DM93" s="86"/>
      <c r="DN93" s="86"/>
      <c r="DO93" s="86"/>
      <c r="DP93" s="86"/>
      <c r="DQ93" s="86"/>
      <c r="DR93" s="86"/>
      <c r="DS93" s="86"/>
      <c r="DT93" s="86"/>
      <c r="DU93" s="86"/>
      <c r="DV93" s="86"/>
      <c r="DW93" s="86"/>
      <c r="DX93" s="86"/>
      <c r="DY93" s="86"/>
      <c r="DZ93" s="86"/>
      <c r="EA93" s="86"/>
      <c r="EB93" s="86"/>
      <c r="EC93" s="86"/>
      <c r="ED93" s="86"/>
      <c r="EE93" s="86"/>
      <c r="EF93" s="86"/>
      <c r="EG93" s="86"/>
      <c r="EH93" s="86"/>
      <c r="EI93" s="86"/>
      <c r="EJ93" s="86"/>
      <c r="EK93" s="86"/>
      <c r="EL93" s="86"/>
      <c r="EM93" s="86"/>
      <c r="EN93" s="86"/>
      <c r="EO93" s="86"/>
      <c r="EP93" s="86"/>
      <c r="EQ93" s="86"/>
      <c r="ER93" s="86"/>
      <c r="ES93" s="86"/>
      <c r="ET93" s="86"/>
      <c r="EU93" s="86"/>
      <c r="EV93" s="86"/>
      <c r="EW93" s="86"/>
      <c r="EX93" s="86"/>
      <c r="EY93" s="86"/>
      <c r="EZ93" s="86"/>
      <c r="FA93" s="86"/>
      <c r="FB93" s="86"/>
      <c r="FC93" s="86"/>
      <c r="FD93" s="86"/>
      <c r="FE93" s="86"/>
      <c r="FF93" s="86"/>
      <c r="FG93" s="86"/>
      <c r="FH93" s="86"/>
      <c r="FI93" s="86"/>
      <c r="FJ93" s="86"/>
      <c r="FK93" s="86"/>
      <c r="FL93" s="86"/>
      <c r="FM93" s="86"/>
      <c r="FN93" s="86"/>
      <c r="FO93" s="86"/>
      <c r="FP93" s="86"/>
      <c r="FQ93" s="86"/>
      <c r="FR93" s="86"/>
      <c r="FS93" s="86"/>
      <c r="FT93" s="86"/>
      <c r="FU93" s="86"/>
      <c r="FV93" s="86"/>
      <c r="FW93" s="86"/>
      <c r="FX93" s="86"/>
      <c r="FY93" s="86"/>
      <c r="FZ93" s="86"/>
      <c r="GA93" s="86"/>
      <c r="GB93" s="86"/>
      <c r="GC93" s="86"/>
      <c r="GD93" s="86"/>
      <c r="GE93" s="86"/>
      <c r="GF93" s="86"/>
      <c r="GG93" s="86"/>
      <c r="GH93" s="86"/>
      <c r="GI93" s="86"/>
      <c r="GJ93" s="86"/>
      <c r="GK93" s="86"/>
      <c r="GL93" s="86"/>
      <c r="GM93" s="86"/>
      <c r="GN93" s="86"/>
      <c r="GO93" s="86"/>
      <c r="GP93" s="86"/>
      <c r="GQ93" s="86"/>
      <c r="GR93" s="86"/>
      <c r="GS93" s="86"/>
      <c r="GT93" s="86"/>
      <c r="GU93" s="86"/>
      <c r="GV93" s="86"/>
      <c r="GW93" s="86"/>
      <c r="GX93" s="86"/>
      <c r="GY93" s="86"/>
      <c r="GZ93" s="86"/>
      <c r="HA93" s="86"/>
      <c r="HB93" s="86"/>
      <c r="HC93" s="86"/>
      <c r="HD93" s="86"/>
      <c r="HE93" s="86"/>
      <c r="HF93" s="86"/>
      <c r="HG93" s="86"/>
      <c r="HH93" s="86"/>
      <c r="HI93" s="86"/>
      <c r="HJ93" s="86"/>
      <c r="HK93" s="86"/>
      <c r="HL93" s="86"/>
      <c r="HM93" s="86"/>
      <c r="HN93" s="86"/>
      <c r="HO93" s="86"/>
      <c r="HP93" s="86"/>
      <c r="HQ93" s="86"/>
      <c r="HR93" s="86"/>
      <c r="HS93" s="86"/>
      <c r="HT93" s="86"/>
      <c r="HU93" s="86"/>
      <c r="HV93" s="86"/>
      <c r="HW93" s="86"/>
      <c r="HX93" s="86"/>
      <c r="HY93" s="86"/>
      <c r="HZ93" s="86"/>
      <c r="IA93" s="86"/>
      <c r="IB93" s="86"/>
      <c r="IC93" s="86"/>
      <c r="ID93" s="86"/>
      <c r="IE93" s="86"/>
      <c r="IF93" s="86"/>
      <c r="IG93" s="86"/>
      <c r="IH93" s="86"/>
      <c r="II93" s="86"/>
      <c r="IJ93" s="86"/>
      <c r="IK93" s="86"/>
      <c r="IL93" s="86"/>
      <c r="IM93" s="86"/>
      <c r="IN93" s="86"/>
      <c r="IO93" s="86"/>
      <c r="IP93" s="86"/>
      <c r="IQ93" s="86"/>
      <c r="IR93" s="86"/>
      <c r="IS93" s="86"/>
      <c r="IT93" s="86"/>
      <c r="IU93" s="86"/>
      <c r="IV93" s="86"/>
      <c r="IW93" s="86"/>
    </row>
    <row r="94" ht="15" customHeight="1" spans="1:257">
      <c r="A94" s="19" t="s">
        <v>1290</v>
      </c>
      <c r="B94" s="23">
        <v>6</v>
      </c>
      <c r="C94" s="192" t="s">
        <v>1286</v>
      </c>
      <c r="D94" s="192" t="s">
        <v>1291</v>
      </c>
      <c r="E94" s="192" t="s">
        <v>1292</v>
      </c>
      <c r="F94" s="192" t="s">
        <v>1293</v>
      </c>
      <c r="G94" s="192" t="s">
        <v>1294</v>
      </c>
      <c r="H94" s="192" t="s">
        <v>1295</v>
      </c>
      <c r="I94" s="16">
        <v>908</v>
      </c>
      <c r="J94" s="16">
        <v>866</v>
      </c>
      <c r="K94" s="46">
        <v>42</v>
      </c>
      <c r="L94" s="19">
        <v>28.8</v>
      </c>
      <c r="M94" s="43">
        <v>24.02</v>
      </c>
      <c r="N94" s="44">
        <v>49.7214</v>
      </c>
      <c r="O94" s="44">
        <v>73.7414</v>
      </c>
      <c r="P94" s="43"/>
      <c r="Q94" s="43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6"/>
      <c r="BC94" s="86"/>
      <c r="BD94" s="86"/>
      <c r="BE94" s="86"/>
      <c r="BF94" s="86"/>
      <c r="BG94" s="86"/>
      <c r="BH94" s="86"/>
      <c r="BI94" s="86"/>
      <c r="BJ94" s="86"/>
      <c r="BK94" s="86"/>
      <c r="BL94" s="86"/>
      <c r="BM94" s="86"/>
      <c r="BN94" s="86"/>
      <c r="BO94" s="86"/>
      <c r="BP94" s="86"/>
      <c r="BQ94" s="86"/>
      <c r="BR94" s="86"/>
      <c r="BS94" s="86"/>
      <c r="BT94" s="86"/>
      <c r="BU94" s="86"/>
      <c r="BV94" s="86"/>
      <c r="BW94" s="86"/>
      <c r="BX94" s="86"/>
      <c r="BY94" s="86"/>
      <c r="BZ94" s="86"/>
      <c r="CA94" s="86"/>
      <c r="CB94" s="86"/>
      <c r="CC94" s="86"/>
      <c r="CD94" s="86"/>
      <c r="CE94" s="86"/>
      <c r="CF94" s="86"/>
      <c r="CG94" s="86"/>
      <c r="CH94" s="86"/>
      <c r="CI94" s="86"/>
      <c r="CJ94" s="86"/>
      <c r="CK94" s="86"/>
      <c r="CL94" s="86"/>
      <c r="CM94" s="86"/>
      <c r="CN94" s="86"/>
      <c r="CO94" s="86"/>
      <c r="CP94" s="86"/>
      <c r="CQ94" s="86"/>
      <c r="CR94" s="86"/>
      <c r="CS94" s="86"/>
      <c r="CT94" s="86"/>
      <c r="CU94" s="86"/>
      <c r="CV94" s="86"/>
      <c r="CW94" s="86"/>
      <c r="CX94" s="86"/>
      <c r="CY94" s="86"/>
      <c r="CZ94" s="86"/>
      <c r="DA94" s="86"/>
      <c r="DB94" s="86"/>
      <c r="DC94" s="86"/>
      <c r="DD94" s="86"/>
      <c r="DE94" s="86"/>
      <c r="DF94" s="86"/>
      <c r="DG94" s="86"/>
      <c r="DH94" s="86"/>
      <c r="DI94" s="86"/>
      <c r="DJ94" s="86"/>
      <c r="DK94" s="86"/>
      <c r="DL94" s="86"/>
      <c r="DM94" s="86"/>
      <c r="DN94" s="86"/>
      <c r="DO94" s="86"/>
      <c r="DP94" s="86"/>
      <c r="DQ94" s="86"/>
      <c r="DR94" s="86"/>
      <c r="DS94" s="86"/>
      <c r="DT94" s="86"/>
      <c r="DU94" s="86"/>
      <c r="DV94" s="86"/>
      <c r="DW94" s="86"/>
      <c r="DX94" s="86"/>
      <c r="DY94" s="86"/>
      <c r="DZ94" s="86"/>
      <c r="EA94" s="86"/>
      <c r="EB94" s="86"/>
      <c r="EC94" s="86"/>
      <c r="ED94" s="86"/>
      <c r="EE94" s="86"/>
      <c r="EF94" s="86"/>
      <c r="EG94" s="86"/>
      <c r="EH94" s="86"/>
      <c r="EI94" s="86"/>
      <c r="EJ94" s="86"/>
      <c r="EK94" s="86"/>
      <c r="EL94" s="86"/>
      <c r="EM94" s="86"/>
      <c r="EN94" s="86"/>
      <c r="EO94" s="86"/>
      <c r="EP94" s="86"/>
      <c r="EQ94" s="86"/>
      <c r="ER94" s="86"/>
      <c r="ES94" s="86"/>
      <c r="ET94" s="86"/>
      <c r="EU94" s="86"/>
      <c r="EV94" s="86"/>
      <c r="EW94" s="86"/>
      <c r="EX94" s="86"/>
      <c r="EY94" s="86"/>
      <c r="EZ94" s="86"/>
      <c r="FA94" s="86"/>
      <c r="FB94" s="86"/>
      <c r="FC94" s="86"/>
      <c r="FD94" s="86"/>
      <c r="FE94" s="86"/>
      <c r="FF94" s="86"/>
      <c r="FG94" s="86"/>
      <c r="FH94" s="86"/>
      <c r="FI94" s="86"/>
      <c r="FJ94" s="86"/>
      <c r="FK94" s="86"/>
      <c r="FL94" s="86"/>
      <c r="FM94" s="86"/>
      <c r="FN94" s="86"/>
      <c r="FO94" s="86"/>
      <c r="FP94" s="86"/>
      <c r="FQ94" s="86"/>
      <c r="FR94" s="86"/>
      <c r="FS94" s="86"/>
      <c r="FT94" s="86"/>
      <c r="FU94" s="86"/>
      <c r="FV94" s="86"/>
      <c r="FW94" s="86"/>
      <c r="FX94" s="86"/>
      <c r="FY94" s="86"/>
      <c r="FZ94" s="86"/>
      <c r="GA94" s="86"/>
      <c r="GB94" s="86"/>
      <c r="GC94" s="86"/>
      <c r="GD94" s="86"/>
      <c r="GE94" s="86"/>
      <c r="GF94" s="86"/>
      <c r="GG94" s="86"/>
      <c r="GH94" s="86"/>
      <c r="GI94" s="86"/>
      <c r="GJ94" s="86"/>
      <c r="GK94" s="86"/>
      <c r="GL94" s="86"/>
      <c r="GM94" s="86"/>
      <c r="GN94" s="86"/>
      <c r="GO94" s="86"/>
      <c r="GP94" s="86"/>
      <c r="GQ94" s="86"/>
      <c r="GR94" s="86"/>
      <c r="GS94" s="86"/>
      <c r="GT94" s="86"/>
      <c r="GU94" s="86"/>
      <c r="GV94" s="86"/>
      <c r="GW94" s="86"/>
      <c r="GX94" s="86"/>
      <c r="GY94" s="86"/>
      <c r="GZ94" s="86"/>
      <c r="HA94" s="86"/>
      <c r="HB94" s="86"/>
      <c r="HC94" s="86"/>
      <c r="HD94" s="86"/>
      <c r="HE94" s="86"/>
      <c r="HF94" s="86"/>
      <c r="HG94" s="86"/>
      <c r="HH94" s="86"/>
      <c r="HI94" s="86"/>
      <c r="HJ94" s="86"/>
      <c r="HK94" s="86"/>
      <c r="HL94" s="86"/>
      <c r="HM94" s="86"/>
      <c r="HN94" s="86"/>
      <c r="HO94" s="86"/>
      <c r="HP94" s="86"/>
      <c r="HQ94" s="86"/>
      <c r="HR94" s="86"/>
      <c r="HS94" s="86"/>
      <c r="HT94" s="86"/>
      <c r="HU94" s="86"/>
      <c r="HV94" s="86"/>
      <c r="HW94" s="86"/>
      <c r="HX94" s="86"/>
      <c r="HY94" s="86"/>
      <c r="HZ94" s="86"/>
      <c r="IA94" s="86"/>
      <c r="IB94" s="86"/>
      <c r="IC94" s="86"/>
      <c r="ID94" s="86"/>
      <c r="IE94" s="86"/>
      <c r="IF94" s="86"/>
      <c r="IG94" s="86"/>
      <c r="IH94" s="86"/>
      <c r="II94" s="86"/>
      <c r="IJ94" s="86"/>
      <c r="IK94" s="86"/>
      <c r="IL94" s="86"/>
      <c r="IM94" s="86"/>
      <c r="IN94" s="86"/>
      <c r="IO94" s="86"/>
      <c r="IP94" s="86"/>
      <c r="IQ94" s="86"/>
      <c r="IR94" s="86"/>
      <c r="IS94" s="86"/>
      <c r="IT94" s="86"/>
      <c r="IU94" s="86"/>
      <c r="IV94" s="86"/>
      <c r="IW94" s="86"/>
    </row>
    <row r="95" ht="15" customHeight="1" spans="1:257">
      <c r="A95" s="19" t="s">
        <v>1296</v>
      </c>
      <c r="B95" s="23">
        <v>6</v>
      </c>
      <c r="C95" s="192" t="s">
        <v>1297</v>
      </c>
      <c r="D95" s="192" t="s">
        <v>1298</v>
      </c>
      <c r="E95" s="192" t="s">
        <v>1299</v>
      </c>
      <c r="F95" s="192" t="s">
        <v>1300</v>
      </c>
      <c r="G95" s="192" t="s">
        <v>1301</v>
      </c>
      <c r="H95" s="192" t="s">
        <v>1302</v>
      </c>
      <c r="I95" s="16">
        <v>883</v>
      </c>
      <c r="J95" s="16">
        <v>845</v>
      </c>
      <c r="K95" s="46">
        <v>38</v>
      </c>
      <c r="L95" s="19">
        <v>28.8</v>
      </c>
      <c r="M95" s="43">
        <v>16.74</v>
      </c>
      <c r="N95" s="44">
        <v>34.6518</v>
      </c>
      <c r="O95" s="44">
        <v>51.3918</v>
      </c>
      <c r="P95" s="43"/>
      <c r="Q95" s="43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6"/>
      <c r="BE95" s="86"/>
      <c r="BF95" s="86"/>
      <c r="BG95" s="86"/>
      <c r="BH95" s="86"/>
      <c r="BI95" s="86"/>
      <c r="BJ95" s="86"/>
      <c r="BK95" s="86"/>
      <c r="BL95" s="86"/>
      <c r="BM95" s="86"/>
      <c r="BN95" s="86"/>
      <c r="BO95" s="86"/>
      <c r="BP95" s="86"/>
      <c r="BQ95" s="86"/>
      <c r="BR95" s="86"/>
      <c r="BS95" s="86"/>
      <c r="BT95" s="86"/>
      <c r="BU95" s="86"/>
      <c r="BV95" s="86"/>
      <c r="BW95" s="86"/>
      <c r="BX95" s="86"/>
      <c r="BY95" s="86"/>
      <c r="BZ95" s="86"/>
      <c r="CA95" s="86"/>
      <c r="CB95" s="86"/>
      <c r="CC95" s="86"/>
      <c r="CD95" s="86"/>
      <c r="CE95" s="86"/>
      <c r="CF95" s="86"/>
      <c r="CG95" s="86"/>
      <c r="CH95" s="86"/>
      <c r="CI95" s="86"/>
      <c r="CJ95" s="86"/>
      <c r="CK95" s="86"/>
      <c r="CL95" s="86"/>
      <c r="CM95" s="86"/>
      <c r="CN95" s="86"/>
      <c r="CO95" s="86"/>
      <c r="CP95" s="86"/>
      <c r="CQ95" s="86"/>
      <c r="CR95" s="86"/>
      <c r="CS95" s="86"/>
      <c r="CT95" s="86"/>
      <c r="CU95" s="86"/>
      <c r="CV95" s="86"/>
      <c r="CW95" s="86"/>
      <c r="CX95" s="86"/>
      <c r="CY95" s="86"/>
      <c r="CZ95" s="86"/>
      <c r="DA95" s="86"/>
      <c r="DB95" s="86"/>
      <c r="DC95" s="86"/>
      <c r="DD95" s="86"/>
      <c r="DE95" s="86"/>
      <c r="DF95" s="86"/>
      <c r="DG95" s="86"/>
      <c r="DH95" s="86"/>
      <c r="DI95" s="86"/>
      <c r="DJ95" s="86"/>
      <c r="DK95" s="86"/>
      <c r="DL95" s="86"/>
      <c r="DM95" s="86"/>
      <c r="DN95" s="86"/>
      <c r="DO95" s="86"/>
      <c r="DP95" s="86"/>
      <c r="DQ95" s="86"/>
      <c r="DR95" s="86"/>
      <c r="DS95" s="86"/>
      <c r="DT95" s="86"/>
      <c r="DU95" s="86"/>
      <c r="DV95" s="86"/>
      <c r="DW95" s="86"/>
      <c r="DX95" s="86"/>
      <c r="DY95" s="86"/>
      <c r="DZ95" s="86"/>
      <c r="EA95" s="86"/>
      <c r="EB95" s="86"/>
      <c r="EC95" s="86"/>
      <c r="ED95" s="86"/>
      <c r="EE95" s="86"/>
      <c r="EF95" s="86"/>
      <c r="EG95" s="86"/>
      <c r="EH95" s="86"/>
      <c r="EI95" s="86"/>
      <c r="EJ95" s="86"/>
      <c r="EK95" s="86"/>
      <c r="EL95" s="86"/>
      <c r="EM95" s="86"/>
      <c r="EN95" s="86"/>
      <c r="EO95" s="86"/>
      <c r="EP95" s="86"/>
      <c r="EQ95" s="86"/>
      <c r="ER95" s="86"/>
      <c r="ES95" s="86"/>
      <c r="ET95" s="86"/>
      <c r="EU95" s="86"/>
      <c r="EV95" s="86"/>
      <c r="EW95" s="86"/>
      <c r="EX95" s="86"/>
      <c r="EY95" s="86"/>
      <c r="EZ95" s="86"/>
      <c r="FA95" s="86"/>
      <c r="FB95" s="86"/>
      <c r="FC95" s="86"/>
      <c r="FD95" s="86"/>
      <c r="FE95" s="86"/>
      <c r="FF95" s="86"/>
      <c r="FG95" s="86"/>
      <c r="FH95" s="86"/>
      <c r="FI95" s="86"/>
      <c r="FJ95" s="86"/>
      <c r="FK95" s="86"/>
      <c r="FL95" s="86"/>
      <c r="FM95" s="86"/>
      <c r="FN95" s="86"/>
      <c r="FO95" s="86"/>
      <c r="FP95" s="86"/>
      <c r="FQ95" s="86"/>
      <c r="FR95" s="86"/>
      <c r="FS95" s="86"/>
      <c r="FT95" s="86"/>
      <c r="FU95" s="86"/>
      <c r="FV95" s="86"/>
      <c r="FW95" s="86"/>
      <c r="FX95" s="86"/>
      <c r="FY95" s="86"/>
      <c r="FZ95" s="86"/>
      <c r="GA95" s="86"/>
      <c r="GB95" s="86"/>
      <c r="GC95" s="86"/>
      <c r="GD95" s="86"/>
      <c r="GE95" s="86"/>
      <c r="GF95" s="86"/>
      <c r="GG95" s="86"/>
      <c r="GH95" s="86"/>
      <c r="GI95" s="86"/>
      <c r="GJ95" s="86"/>
      <c r="GK95" s="86"/>
      <c r="GL95" s="86"/>
      <c r="GM95" s="86"/>
      <c r="GN95" s="86"/>
      <c r="GO95" s="86"/>
      <c r="GP95" s="86"/>
      <c r="GQ95" s="86"/>
      <c r="GR95" s="86"/>
      <c r="GS95" s="86"/>
      <c r="GT95" s="86"/>
      <c r="GU95" s="86"/>
      <c r="GV95" s="86"/>
      <c r="GW95" s="86"/>
      <c r="GX95" s="86"/>
      <c r="GY95" s="86"/>
      <c r="GZ95" s="86"/>
      <c r="HA95" s="86"/>
      <c r="HB95" s="86"/>
      <c r="HC95" s="86"/>
      <c r="HD95" s="86"/>
      <c r="HE95" s="86"/>
      <c r="HF95" s="86"/>
      <c r="HG95" s="86"/>
      <c r="HH95" s="86"/>
      <c r="HI95" s="86"/>
      <c r="HJ95" s="86"/>
      <c r="HK95" s="86"/>
      <c r="HL95" s="86"/>
      <c r="HM95" s="86"/>
      <c r="HN95" s="86"/>
      <c r="HO95" s="86"/>
      <c r="HP95" s="86"/>
      <c r="HQ95" s="86"/>
      <c r="HR95" s="86"/>
      <c r="HS95" s="86"/>
      <c r="HT95" s="86"/>
      <c r="HU95" s="86"/>
      <c r="HV95" s="86"/>
      <c r="HW95" s="86"/>
      <c r="HX95" s="86"/>
      <c r="HY95" s="86"/>
      <c r="HZ95" s="86"/>
      <c r="IA95" s="86"/>
      <c r="IB95" s="86"/>
      <c r="IC95" s="86"/>
      <c r="ID95" s="86"/>
      <c r="IE95" s="86"/>
      <c r="IF95" s="86"/>
      <c r="IG95" s="86"/>
      <c r="IH95" s="86"/>
      <c r="II95" s="86"/>
      <c r="IJ95" s="86"/>
      <c r="IK95" s="86"/>
      <c r="IL95" s="86"/>
      <c r="IM95" s="86"/>
      <c r="IN95" s="86"/>
      <c r="IO95" s="86"/>
      <c r="IP95" s="86"/>
      <c r="IQ95" s="86"/>
      <c r="IR95" s="86"/>
      <c r="IS95" s="86"/>
      <c r="IT95" s="86"/>
      <c r="IU95" s="86"/>
      <c r="IV95" s="86"/>
      <c r="IW95" s="86"/>
    </row>
    <row r="96" ht="15" customHeight="1" spans="1:257">
      <c r="A96" s="19" t="s">
        <v>1303</v>
      </c>
      <c r="B96" s="23">
        <v>6</v>
      </c>
      <c r="C96" s="192" t="s">
        <v>1304</v>
      </c>
      <c r="D96" s="192" t="s">
        <v>1305</v>
      </c>
      <c r="E96" s="192" t="s">
        <v>1306</v>
      </c>
      <c r="F96" s="192" t="s">
        <v>1307</v>
      </c>
      <c r="G96" s="192" t="s">
        <v>1308</v>
      </c>
      <c r="H96" s="192" t="s">
        <v>1309</v>
      </c>
      <c r="I96" s="16">
        <v>851</v>
      </c>
      <c r="J96" s="16">
        <v>817</v>
      </c>
      <c r="K96" s="46">
        <v>34</v>
      </c>
      <c r="L96" s="19">
        <v>28.8</v>
      </c>
      <c r="M96" s="43">
        <v>9.46</v>
      </c>
      <c r="N96" s="44">
        <v>19.5822</v>
      </c>
      <c r="O96" s="44">
        <v>29.0422</v>
      </c>
      <c r="P96" s="43"/>
      <c r="Q96" s="43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6"/>
      <c r="BR96" s="86"/>
      <c r="BS96" s="86"/>
      <c r="BT96" s="86"/>
      <c r="BU96" s="86"/>
      <c r="BV96" s="86"/>
      <c r="BW96" s="86"/>
      <c r="BX96" s="86"/>
      <c r="BY96" s="86"/>
      <c r="BZ96" s="86"/>
      <c r="CA96" s="86"/>
      <c r="CB96" s="86"/>
      <c r="CC96" s="86"/>
      <c r="CD96" s="86"/>
      <c r="CE96" s="86"/>
      <c r="CF96" s="86"/>
      <c r="CG96" s="86"/>
      <c r="CH96" s="86"/>
      <c r="CI96" s="86"/>
      <c r="CJ96" s="86"/>
      <c r="CK96" s="86"/>
      <c r="CL96" s="86"/>
      <c r="CM96" s="86"/>
      <c r="CN96" s="86"/>
      <c r="CO96" s="86"/>
      <c r="CP96" s="86"/>
      <c r="CQ96" s="86"/>
      <c r="CR96" s="86"/>
      <c r="CS96" s="86"/>
      <c r="CT96" s="86"/>
      <c r="CU96" s="86"/>
      <c r="CV96" s="86"/>
      <c r="CW96" s="86"/>
      <c r="CX96" s="86"/>
      <c r="CY96" s="86"/>
      <c r="CZ96" s="86"/>
      <c r="DA96" s="86"/>
      <c r="DB96" s="86"/>
      <c r="DC96" s="86"/>
      <c r="DD96" s="86"/>
      <c r="DE96" s="86"/>
      <c r="DF96" s="86"/>
      <c r="DG96" s="86"/>
      <c r="DH96" s="86"/>
      <c r="DI96" s="86"/>
      <c r="DJ96" s="86"/>
      <c r="DK96" s="86"/>
      <c r="DL96" s="86"/>
      <c r="DM96" s="86"/>
      <c r="DN96" s="86"/>
      <c r="DO96" s="86"/>
      <c r="DP96" s="86"/>
      <c r="DQ96" s="86"/>
      <c r="DR96" s="86"/>
      <c r="DS96" s="86"/>
      <c r="DT96" s="86"/>
      <c r="DU96" s="86"/>
      <c r="DV96" s="86"/>
      <c r="DW96" s="86"/>
      <c r="DX96" s="86"/>
      <c r="DY96" s="86"/>
      <c r="DZ96" s="86"/>
      <c r="EA96" s="86"/>
      <c r="EB96" s="86"/>
      <c r="EC96" s="86"/>
      <c r="ED96" s="86"/>
      <c r="EE96" s="86"/>
      <c r="EF96" s="86"/>
      <c r="EG96" s="86"/>
      <c r="EH96" s="86"/>
      <c r="EI96" s="86"/>
      <c r="EJ96" s="86"/>
      <c r="EK96" s="86"/>
      <c r="EL96" s="86"/>
      <c r="EM96" s="86"/>
      <c r="EN96" s="86"/>
      <c r="EO96" s="86"/>
      <c r="EP96" s="86"/>
      <c r="EQ96" s="86"/>
      <c r="ER96" s="86"/>
      <c r="ES96" s="86"/>
      <c r="ET96" s="86"/>
      <c r="EU96" s="86"/>
      <c r="EV96" s="86"/>
      <c r="EW96" s="86"/>
      <c r="EX96" s="86"/>
      <c r="EY96" s="86"/>
      <c r="EZ96" s="86"/>
      <c r="FA96" s="86"/>
      <c r="FB96" s="86"/>
      <c r="FC96" s="86"/>
      <c r="FD96" s="86"/>
      <c r="FE96" s="86"/>
      <c r="FF96" s="86"/>
      <c r="FG96" s="86"/>
      <c r="FH96" s="86"/>
      <c r="FI96" s="86"/>
      <c r="FJ96" s="86"/>
      <c r="FK96" s="86"/>
      <c r="FL96" s="86"/>
      <c r="FM96" s="86"/>
      <c r="FN96" s="86"/>
      <c r="FO96" s="86"/>
      <c r="FP96" s="86"/>
      <c r="FQ96" s="86"/>
      <c r="FR96" s="86"/>
      <c r="FS96" s="86"/>
      <c r="FT96" s="86"/>
      <c r="FU96" s="86"/>
      <c r="FV96" s="86"/>
      <c r="FW96" s="86"/>
      <c r="FX96" s="86"/>
      <c r="FY96" s="86"/>
      <c r="FZ96" s="86"/>
      <c r="GA96" s="86"/>
      <c r="GB96" s="86"/>
      <c r="GC96" s="86"/>
      <c r="GD96" s="86"/>
      <c r="GE96" s="86"/>
      <c r="GF96" s="86"/>
      <c r="GG96" s="86"/>
      <c r="GH96" s="86"/>
      <c r="GI96" s="86"/>
      <c r="GJ96" s="86"/>
      <c r="GK96" s="86"/>
      <c r="GL96" s="86"/>
      <c r="GM96" s="86"/>
      <c r="GN96" s="86"/>
      <c r="GO96" s="86"/>
      <c r="GP96" s="86"/>
      <c r="GQ96" s="86"/>
      <c r="GR96" s="86"/>
      <c r="GS96" s="86"/>
      <c r="GT96" s="86"/>
      <c r="GU96" s="86"/>
      <c r="GV96" s="86"/>
      <c r="GW96" s="86"/>
      <c r="GX96" s="86"/>
      <c r="GY96" s="86"/>
      <c r="GZ96" s="86"/>
      <c r="HA96" s="86"/>
      <c r="HB96" s="86"/>
      <c r="HC96" s="86"/>
      <c r="HD96" s="86"/>
      <c r="HE96" s="86"/>
      <c r="HF96" s="86"/>
      <c r="HG96" s="86"/>
      <c r="HH96" s="86"/>
      <c r="HI96" s="86"/>
      <c r="HJ96" s="86"/>
      <c r="HK96" s="86"/>
      <c r="HL96" s="86"/>
      <c r="HM96" s="86"/>
      <c r="HN96" s="86"/>
      <c r="HO96" s="86"/>
      <c r="HP96" s="86"/>
      <c r="HQ96" s="86"/>
      <c r="HR96" s="86"/>
      <c r="HS96" s="86"/>
      <c r="HT96" s="86"/>
      <c r="HU96" s="86"/>
      <c r="HV96" s="86"/>
      <c r="HW96" s="86"/>
      <c r="HX96" s="86"/>
      <c r="HY96" s="86"/>
      <c r="HZ96" s="86"/>
      <c r="IA96" s="86"/>
      <c r="IB96" s="86"/>
      <c r="IC96" s="86"/>
      <c r="ID96" s="86"/>
      <c r="IE96" s="86"/>
      <c r="IF96" s="86"/>
      <c r="IG96" s="86"/>
      <c r="IH96" s="86"/>
      <c r="II96" s="86"/>
      <c r="IJ96" s="86"/>
      <c r="IK96" s="86"/>
      <c r="IL96" s="86"/>
      <c r="IM96" s="86"/>
      <c r="IN96" s="86"/>
      <c r="IO96" s="86"/>
      <c r="IP96" s="86"/>
      <c r="IQ96" s="86"/>
      <c r="IR96" s="86"/>
      <c r="IS96" s="86"/>
      <c r="IT96" s="86"/>
      <c r="IU96" s="86"/>
      <c r="IV96" s="86"/>
      <c r="IW96" s="86"/>
    </row>
    <row r="97" ht="15" customHeight="1" spans="1:257">
      <c r="A97" s="19" t="s">
        <v>1310</v>
      </c>
      <c r="B97" s="23">
        <v>6</v>
      </c>
      <c r="C97" s="192" t="s">
        <v>1311</v>
      </c>
      <c r="D97" s="192" t="s">
        <v>1312</v>
      </c>
      <c r="E97" s="192" t="s">
        <v>1313</v>
      </c>
      <c r="F97" s="192" t="s">
        <v>1314</v>
      </c>
      <c r="G97" s="192" t="s">
        <v>1315</v>
      </c>
      <c r="H97" s="192" t="s">
        <v>1316</v>
      </c>
      <c r="I97" s="16">
        <v>932</v>
      </c>
      <c r="J97" s="16">
        <v>891</v>
      </c>
      <c r="K97" s="46">
        <v>41</v>
      </c>
      <c r="L97" s="19">
        <v>28.8</v>
      </c>
      <c r="M97" s="43">
        <v>22.2</v>
      </c>
      <c r="N97" s="44">
        <v>45.954</v>
      </c>
      <c r="O97" s="44">
        <v>68.154</v>
      </c>
      <c r="P97" s="43"/>
      <c r="Q97" s="43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6"/>
      <c r="BC97" s="86"/>
      <c r="BD97" s="86"/>
      <c r="BE97" s="86"/>
      <c r="BF97" s="86"/>
      <c r="BG97" s="86"/>
      <c r="BH97" s="86"/>
      <c r="BI97" s="86"/>
      <c r="BJ97" s="86"/>
      <c r="BK97" s="86"/>
      <c r="BL97" s="86"/>
      <c r="BM97" s="86"/>
      <c r="BN97" s="86"/>
      <c r="BO97" s="86"/>
      <c r="BP97" s="86"/>
      <c r="BQ97" s="86"/>
      <c r="BR97" s="86"/>
      <c r="BS97" s="86"/>
      <c r="BT97" s="86"/>
      <c r="BU97" s="86"/>
      <c r="BV97" s="86"/>
      <c r="BW97" s="86"/>
      <c r="BX97" s="86"/>
      <c r="BY97" s="86"/>
      <c r="BZ97" s="86"/>
      <c r="CA97" s="86"/>
      <c r="CB97" s="86"/>
      <c r="CC97" s="86"/>
      <c r="CD97" s="86"/>
      <c r="CE97" s="86"/>
      <c r="CF97" s="86"/>
      <c r="CG97" s="86"/>
      <c r="CH97" s="86"/>
      <c r="CI97" s="86"/>
      <c r="CJ97" s="86"/>
      <c r="CK97" s="86"/>
      <c r="CL97" s="86"/>
      <c r="CM97" s="86"/>
      <c r="CN97" s="86"/>
      <c r="CO97" s="86"/>
      <c r="CP97" s="86"/>
      <c r="CQ97" s="86"/>
      <c r="CR97" s="86"/>
      <c r="CS97" s="86"/>
      <c r="CT97" s="86"/>
      <c r="CU97" s="86"/>
      <c r="CV97" s="86"/>
      <c r="CW97" s="86"/>
      <c r="CX97" s="86"/>
      <c r="CY97" s="86"/>
      <c r="CZ97" s="86"/>
      <c r="DA97" s="86"/>
      <c r="DB97" s="86"/>
      <c r="DC97" s="86"/>
      <c r="DD97" s="86"/>
      <c r="DE97" s="86"/>
      <c r="DF97" s="86"/>
      <c r="DG97" s="86"/>
      <c r="DH97" s="86"/>
      <c r="DI97" s="86"/>
      <c r="DJ97" s="86"/>
      <c r="DK97" s="86"/>
      <c r="DL97" s="86"/>
      <c r="DM97" s="86"/>
      <c r="DN97" s="86"/>
      <c r="DO97" s="86"/>
      <c r="DP97" s="86"/>
      <c r="DQ97" s="86"/>
      <c r="DR97" s="86"/>
      <c r="DS97" s="86"/>
      <c r="DT97" s="86"/>
      <c r="DU97" s="86"/>
      <c r="DV97" s="86"/>
      <c r="DW97" s="86"/>
      <c r="DX97" s="86"/>
      <c r="DY97" s="86"/>
      <c r="DZ97" s="86"/>
      <c r="EA97" s="86"/>
      <c r="EB97" s="86"/>
      <c r="EC97" s="86"/>
      <c r="ED97" s="86"/>
      <c r="EE97" s="86"/>
      <c r="EF97" s="86"/>
      <c r="EG97" s="86"/>
      <c r="EH97" s="86"/>
      <c r="EI97" s="86"/>
      <c r="EJ97" s="86"/>
      <c r="EK97" s="86"/>
      <c r="EL97" s="86"/>
      <c r="EM97" s="86"/>
      <c r="EN97" s="86"/>
      <c r="EO97" s="86"/>
      <c r="EP97" s="86"/>
      <c r="EQ97" s="86"/>
      <c r="ER97" s="86"/>
      <c r="ES97" s="86"/>
      <c r="ET97" s="86"/>
      <c r="EU97" s="86"/>
      <c r="EV97" s="86"/>
      <c r="EW97" s="86"/>
      <c r="EX97" s="86"/>
      <c r="EY97" s="86"/>
      <c r="EZ97" s="86"/>
      <c r="FA97" s="86"/>
      <c r="FB97" s="86"/>
      <c r="FC97" s="86"/>
      <c r="FD97" s="86"/>
      <c r="FE97" s="86"/>
      <c r="FF97" s="86"/>
      <c r="FG97" s="86"/>
      <c r="FH97" s="86"/>
      <c r="FI97" s="86"/>
      <c r="FJ97" s="86"/>
      <c r="FK97" s="86"/>
      <c r="FL97" s="86"/>
      <c r="FM97" s="86"/>
      <c r="FN97" s="86"/>
      <c r="FO97" s="86"/>
      <c r="FP97" s="86"/>
      <c r="FQ97" s="86"/>
      <c r="FR97" s="86"/>
      <c r="FS97" s="86"/>
      <c r="FT97" s="86"/>
      <c r="FU97" s="86"/>
      <c r="FV97" s="86"/>
      <c r="FW97" s="86"/>
      <c r="FX97" s="86"/>
      <c r="FY97" s="86"/>
      <c r="FZ97" s="86"/>
      <c r="GA97" s="86"/>
      <c r="GB97" s="86"/>
      <c r="GC97" s="86"/>
      <c r="GD97" s="86"/>
      <c r="GE97" s="86"/>
      <c r="GF97" s="86"/>
      <c r="GG97" s="86"/>
      <c r="GH97" s="86"/>
      <c r="GI97" s="86"/>
      <c r="GJ97" s="86"/>
      <c r="GK97" s="86"/>
      <c r="GL97" s="86"/>
      <c r="GM97" s="86"/>
      <c r="GN97" s="86"/>
      <c r="GO97" s="86"/>
      <c r="GP97" s="86"/>
      <c r="GQ97" s="86"/>
      <c r="GR97" s="86"/>
      <c r="GS97" s="86"/>
      <c r="GT97" s="86"/>
      <c r="GU97" s="86"/>
      <c r="GV97" s="86"/>
      <c r="GW97" s="86"/>
      <c r="GX97" s="86"/>
      <c r="GY97" s="86"/>
      <c r="GZ97" s="86"/>
      <c r="HA97" s="86"/>
      <c r="HB97" s="86"/>
      <c r="HC97" s="86"/>
      <c r="HD97" s="86"/>
      <c r="HE97" s="86"/>
      <c r="HF97" s="86"/>
      <c r="HG97" s="86"/>
      <c r="HH97" s="86"/>
      <c r="HI97" s="86"/>
      <c r="HJ97" s="86"/>
      <c r="HK97" s="86"/>
      <c r="HL97" s="86"/>
      <c r="HM97" s="86"/>
      <c r="HN97" s="86"/>
      <c r="HO97" s="86"/>
      <c r="HP97" s="86"/>
      <c r="HQ97" s="86"/>
      <c r="HR97" s="86"/>
      <c r="HS97" s="86"/>
      <c r="HT97" s="86"/>
      <c r="HU97" s="86"/>
      <c r="HV97" s="86"/>
      <c r="HW97" s="86"/>
      <c r="HX97" s="86"/>
      <c r="HY97" s="86"/>
      <c r="HZ97" s="86"/>
      <c r="IA97" s="86"/>
      <c r="IB97" s="86"/>
      <c r="IC97" s="86"/>
      <c r="ID97" s="86"/>
      <c r="IE97" s="86"/>
      <c r="IF97" s="86"/>
      <c r="IG97" s="86"/>
      <c r="IH97" s="86"/>
      <c r="II97" s="86"/>
      <c r="IJ97" s="86"/>
      <c r="IK97" s="86"/>
      <c r="IL97" s="86"/>
      <c r="IM97" s="86"/>
      <c r="IN97" s="86"/>
      <c r="IO97" s="86"/>
      <c r="IP97" s="86"/>
      <c r="IQ97" s="86"/>
      <c r="IR97" s="86"/>
      <c r="IS97" s="86"/>
      <c r="IT97" s="86"/>
      <c r="IU97" s="86"/>
      <c r="IV97" s="86"/>
      <c r="IW97" s="86"/>
    </row>
    <row r="98" ht="15" customHeight="1" spans="1:257">
      <c r="A98" s="19" t="s">
        <v>1317</v>
      </c>
      <c r="B98" s="23">
        <v>6</v>
      </c>
      <c r="C98" s="192" t="s">
        <v>1318</v>
      </c>
      <c r="D98" s="192" t="s">
        <v>1319</v>
      </c>
      <c r="E98" s="192" t="s">
        <v>1320</v>
      </c>
      <c r="F98" s="192" t="s">
        <v>1321</v>
      </c>
      <c r="G98" s="192" t="s">
        <v>1322</v>
      </c>
      <c r="H98" s="192" t="s">
        <v>1323</v>
      </c>
      <c r="I98" s="16">
        <v>868</v>
      </c>
      <c r="J98" s="16">
        <v>822</v>
      </c>
      <c r="K98" s="46">
        <v>46</v>
      </c>
      <c r="L98" s="19">
        <v>28.8</v>
      </c>
      <c r="M98" s="43">
        <v>31.3</v>
      </c>
      <c r="N98" s="44">
        <v>64.791</v>
      </c>
      <c r="O98" s="44">
        <v>96.091</v>
      </c>
      <c r="P98" s="43"/>
      <c r="Q98" s="43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6"/>
      <c r="BC98" s="86"/>
      <c r="BD98" s="86"/>
      <c r="BE98" s="86"/>
      <c r="BF98" s="86"/>
      <c r="BG98" s="86"/>
      <c r="BH98" s="86"/>
      <c r="BI98" s="86"/>
      <c r="BJ98" s="86"/>
      <c r="BK98" s="86"/>
      <c r="BL98" s="86"/>
      <c r="BM98" s="86"/>
      <c r="BN98" s="86"/>
      <c r="BO98" s="86"/>
      <c r="BP98" s="86"/>
      <c r="BQ98" s="86"/>
      <c r="BR98" s="86"/>
      <c r="BS98" s="86"/>
      <c r="BT98" s="86"/>
      <c r="BU98" s="86"/>
      <c r="BV98" s="86"/>
      <c r="BW98" s="86"/>
      <c r="BX98" s="86"/>
      <c r="BY98" s="86"/>
      <c r="BZ98" s="86"/>
      <c r="CA98" s="86"/>
      <c r="CB98" s="86"/>
      <c r="CC98" s="86"/>
      <c r="CD98" s="86"/>
      <c r="CE98" s="86"/>
      <c r="CF98" s="86"/>
      <c r="CG98" s="86"/>
      <c r="CH98" s="86"/>
      <c r="CI98" s="86"/>
      <c r="CJ98" s="86"/>
      <c r="CK98" s="86"/>
      <c r="CL98" s="86"/>
      <c r="CM98" s="86"/>
      <c r="CN98" s="86"/>
      <c r="CO98" s="86"/>
      <c r="CP98" s="86"/>
      <c r="CQ98" s="86"/>
      <c r="CR98" s="86"/>
      <c r="CS98" s="86"/>
      <c r="CT98" s="86"/>
      <c r="CU98" s="86"/>
      <c r="CV98" s="86"/>
      <c r="CW98" s="86"/>
      <c r="CX98" s="86"/>
      <c r="CY98" s="86"/>
      <c r="CZ98" s="86"/>
      <c r="DA98" s="86"/>
      <c r="DB98" s="86"/>
      <c r="DC98" s="86"/>
      <c r="DD98" s="86"/>
      <c r="DE98" s="86"/>
      <c r="DF98" s="86"/>
      <c r="DG98" s="86"/>
      <c r="DH98" s="86"/>
      <c r="DI98" s="86"/>
      <c r="DJ98" s="86"/>
      <c r="DK98" s="86"/>
      <c r="DL98" s="86"/>
      <c r="DM98" s="86"/>
      <c r="DN98" s="86"/>
      <c r="DO98" s="86"/>
      <c r="DP98" s="86"/>
      <c r="DQ98" s="86"/>
      <c r="DR98" s="86"/>
      <c r="DS98" s="86"/>
      <c r="DT98" s="86"/>
      <c r="DU98" s="86"/>
      <c r="DV98" s="86"/>
      <c r="DW98" s="86"/>
      <c r="DX98" s="86"/>
      <c r="DY98" s="86"/>
      <c r="DZ98" s="86"/>
      <c r="EA98" s="86"/>
      <c r="EB98" s="86"/>
      <c r="EC98" s="86"/>
      <c r="ED98" s="86"/>
      <c r="EE98" s="86"/>
      <c r="EF98" s="86"/>
      <c r="EG98" s="86"/>
      <c r="EH98" s="86"/>
      <c r="EI98" s="86"/>
      <c r="EJ98" s="86"/>
      <c r="EK98" s="86"/>
      <c r="EL98" s="86"/>
      <c r="EM98" s="86"/>
      <c r="EN98" s="86"/>
      <c r="EO98" s="86"/>
      <c r="EP98" s="86"/>
      <c r="EQ98" s="86"/>
      <c r="ER98" s="86"/>
      <c r="ES98" s="86"/>
      <c r="ET98" s="86"/>
      <c r="EU98" s="86"/>
      <c r="EV98" s="86"/>
      <c r="EW98" s="86"/>
      <c r="EX98" s="86"/>
      <c r="EY98" s="86"/>
      <c r="EZ98" s="86"/>
      <c r="FA98" s="86"/>
      <c r="FB98" s="86"/>
      <c r="FC98" s="86"/>
      <c r="FD98" s="86"/>
      <c r="FE98" s="86"/>
      <c r="FF98" s="86"/>
      <c r="FG98" s="86"/>
      <c r="FH98" s="86"/>
      <c r="FI98" s="86"/>
      <c r="FJ98" s="86"/>
      <c r="FK98" s="86"/>
      <c r="FL98" s="86"/>
      <c r="FM98" s="86"/>
      <c r="FN98" s="86"/>
      <c r="FO98" s="86"/>
      <c r="FP98" s="86"/>
      <c r="FQ98" s="86"/>
      <c r="FR98" s="86"/>
      <c r="FS98" s="86"/>
      <c r="FT98" s="86"/>
      <c r="FU98" s="86"/>
      <c r="FV98" s="86"/>
      <c r="FW98" s="86"/>
      <c r="FX98" s="86"/>
      <c r="FY98" s="86"/>
      <c r="FZ98" s="86"/>
      <c r="GA98" s="86"/>
      <c r="GB98" s="86"/>
      <c r="GC98" s="86"/>
      <c r="GD98" s="86"/>
      <c r="GE98" s="86"/>
      <c r="GF98" s="86"/>
      <c r="GG98" s="86"/>
      <c r="GH98" s="86"/>
      <c r="GI98" s="86"/>
      <c r="GJ98" s="86"/>
      <c r="GK98" s="86"/>
      <c r="GL98" s="86"/>
      <c r="GM98" s="86"/>
      <c r="GN98" s="86"/>
      <c r="GO98" s="86"/>
      <c r="GP98" s="86"/>
      <c r="GQ98" s="86"/>
      <c r="GR98" s="86"/>
      <c r="GS98" s="86"/>
      <c r="GT98" s="86"/>
      <c r="GU98" s="86"/>
      <c r="GV98" s="86"/>
      <c r="GW98" s="86"/>
      <c r="GX98" s="86"/>
      <c r="GY98" s="86"/>
      <c r="GZ98" s="86"/>
      <c r="HA98" s="86"/>
      <c r="HB98" s="86"/>
      <c r="HC98" s="86"/>
      <c r="HD98" s="86"/>
      <c r="HE98" s="86"/>
      <c r="HF98" s="86"/>
      <c r="HG98" s="86"/>
      <c r="HH98" s="86"/>
      <c r="HI98" s="86"/>
      <c r="HJ98" s="86"/>
      <c r="HK98" s="86"/>
      <c r="HL98" s="86"/>
      <c r="HM98" s="86"/>
      <c r="HN98" s="86"/>
      <c r="HO98" s="86"/>
      <c r="HP98" s="86"/>
      <c r="HQ98" s="86"/>
      <c r="HR98" s="86"/>
      <c r="HS98" s="86"/>
      <c r="HT98" s="86"/>
      <c r="HU98" s="86"/>
      <c r="HV98" s="86"/>
      <c r="HW98" s="86"/>
      <c r="HX98" s="86"/>
      <c r="HY98" s="86"/>
      <c r="HZ98" s="86"/>
      <c r="IA98" s="86"/>
      <c r="IB98" s="86"/>
      <c r="IC98" s="86"/>
      <c r="ID98" s="86"/>
      <c r="IE98" s="86"/>
      <c r="IF98" s="86"/>
      <c r="IG98" s="86"/>
      <c r="IH98" s="86"/>
      <c r="II98" s="86"/>
      <c r="IJ98" s="86"/>
      <c r="IK98" s="86"/>
      <c r="IL98" s="86"/>
      <c r="IM98" s="86"/>
      <c r="IN98" s="86"/>
      <c r="IO98" s="86"/>
      <c r="IP98" s="86"/>
      <c r="IQ98" s="86"/>
      <c r="IR98" s="86"/>
      <c r="IS98" s="86"/>
      <c r="IT98" s="86"/>
      <c r="IU98" s="86"/>
      <c r="IV98" s="86"/>
      <c r="IW98" s="86"/>
    </row>
    <row r="99" ht="15" customHeight="1" spans="1:257">
      <c r="A99" s="19" t="s">
        <v>1324</v>
      </c>
      <c r="B99" s="23">
        <v>6</v>
      </c>
      <c r="C99" s="192" t="s">
        <v>1325</v>
      </c>
      <c r="D99" s="192" t="s">
        <v>1326</v>
      </c>
      <c r="E99" s="192" t="s">
        <v>1327</v>
      </c>
      <c r="F99" s="192" t="s">
        <v>1328</v>
      </c>
      <c r="G99" s="192" t="s">
        <v>1329</v>
      </c>
      <c r="H99" s="192" t="s">
        <v>1330</v>
      </c>
      <c r="I99" s="16">
        <v>1008</v>
      </c>
      <c r="J99" s="16">
        <v>967</v>
      </c>
      <c r="K99" s="46">
        <v>41</v>
      </c>
      <c r="L99" s="19">
        <v>28.8</v>
      </c>
      <c r="M99" s="43">
        <v>22.2</v>
      </c>
      <c r="N99" s="44">
        <v>45.954</v>
      </c>
      <c r="O99" s="44">
        <v>68.154</v>
      </c>
      <c r="P99" s="43"/>
      <c r="Q99" s="43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86"/>
      <c r="AR99" s="86"/>
      <c r="AS99" s="86"/>
      <c r="AT99" s="86"/>
      <c r="AU99" s="86"/>
      <c r="AV99" s="86"/>
      <c r="AW99" s="86"/>
      <c r="AX99" s="86"/>
      <c r="AY99" s="86"/>
      <c r="AZ99" s="86"/>
      <c r="BA99" s="86"/>
      <c r="BB99" s="86"/>
      <c r="BC99" s="86"/>
      <c r="BD99" s="86"/>
      <c r="BE99" s="86"/>
      <c r="BF99" s="86"/>
      <c r="BG99" s="86"/>
      <c r="BH99" s="86"/>
      <c r="BI99" s="86"/>
      <c r="BJ99" s="86"/>
      <c r="BK99" s="86"/>
      <c r="BL99" s="86"/>
      <c r="BM99" s="86"/>
      <c r="BN99" s="86"/>
      <c r="BO99" s="86"/>
      <c r="BP99" s="86"/>
      <c r="BQ99" s="86"/>
      <c r="BR99" s="86"/>
      <c r="BS99" s="86"/>
      <c r="BT99" s="86"/>
      <c r="BU99" s="86"/>
      <c r="BV99" s="86"/>
      <c r="BW99" s="86"/>
      <c r="BX99" s="86"/>
      <c r="BY99" s="86"/>
      <c r="BZ99" s="86"/>
      <c r="CA99" s="86"/>
      <c r="CB99" s="86"/>
      <c r="CC99" s="86"/>
      <c r="CD99" s="86"/>
      <c r="CE99" s="86"/>
      <c r="CF99" s="86"/>
      <c r="CG99" s="86"/>
      <c r="CH99" s="86"/>
      <c r="CI99" s="86"/>
      <c r="CJ99" s="86"/>
      <c r="CK99" s="86"/>
      <c r="CL99" s="86"/>
      <c r="CM99" s="86"/>
      <c r="CN99" s="86"/>
      <c r="CO99" s="86"/>
      <c r="CP99" s="86"/>
      <c r="CQ99" s="86"/>
      <c r="CR99" s="86"/>
      <c r="CS99" s="86"/>
      <c r="CT99" s="86"/>
      <c r="CU99" s="86"/>
      <c r="CV99" s="86"/>
      <c r="CW99" s="86"/>
      <c r="CX99" s="86"/>
      <c r="CY99" s="86"/>
      <c r="CZ99" s="86"/>
      <c r="DA99" s="86"/>
      <c r="DB99" s="86"/>
      <c r="DC99" s="86"/>
      <c r="DD99" s="86"/>
      <c r="DE99" s="86"/>
      <c r="DF99" s="86"/>
      <c r="DG99" s="86"/>
      <c r="DH99" s="86"/>
      <c r="DI99" s="86"/>
      <c r="DJ99" s="86"/>
      <c r="DK99" s="86"/>
      <c r="DL99" s="86"/>
      <c r="DM99" s="86"/>
      <c r="DN99" s="86"/>
      <c r="DO99" s="86"/>
      <c r="DP99" s="86"/>
      <c r="DQ99" s="86"/>
      <c r="DR99" s="86"/>
      <c r="DS99" s="86"/>
      <c r="DT99" s="86"/>
      <c r="DU99" s="86"/>
      <c r="DV99" s="86"/>
      <c r="DW99" s="86"/>
      <c r="DX99" s="86"/>
      <c r="DY99" s="86"/>
      <c r="DZ99" s="86"/>
      <c r="EA99" s="86"/>
      <c r="EB99" s="86"/>
      <c r="EC99" s="86"/>
      <c r="ED99" s="86"/>
      <c r="EE99" s="86"/>
      <c r="EF99" s="86"/>
      <c r="EG99" s="86"/>
      <c r="EH99" s="86"/>
      <c r="EI99" s="86"/>
      <c r="EJ99" s="86"/>
      <c r="EK99" s="86"/>
      <c r="EL99" s="86"/>
      <c r="EM99" s="86"/>
      <c r="EN99" s="86"/>
      <c r="EO99" s="86"/>
      <c r="EP99" s="86"/>
      <c r="EQ99" s="86"/>
      <c r="ER99" s="86"/>
      <c r="ES99" s="86"/>
      <c r="ET99" s="86"/>
      <c r="EU99" s="86"/>
      <c r="EV99" s="86"/>
      <c r="EW99" s="86"/>
      <c r="EX99" s="86"/>
      <c r="EY99" s="86"/>
      <c r="EZ99" s="86"/>
      <c r="FA99" s="86"/>
      <c r="FB99" s="86"/>
      <c r="FC99" s="86"/>
      <c r="FD99" s="86"/>
      <c r="FE99" s="86"/>
      <c r="FF99" s="86"/>
      <c r="FG99" s="86"/>
      <c r="FH99" s="86"/>
      <c r="FI99" s="86"/>
      <c r="FJ99" s="86"/>
      <c r="FK99" s="86"/>
      <c r="FL99" s="86"/>
      <c r="FM99" s="86"/>
      <c r="FN99" s="86"/>
      <c r="FO99" s="86"/>
      <c r="FP99" s="86"/>
      <c r="FQ99" s="86"/>
      <c r="FR99" s="86"/>
      <c r="FS99" s="86"/>
      <c r="FT99" s="86"/>
      <c r="FU99" s="86"/>
      <c r="FV99" s="86"/>
      <c r="FW99" s="86"/>
      <c r="FX99" s="86"/>
      <c r="FY99" s="86"/>
      <c r="FZ99" s="86"/>
      <c r="GA99" s="86"/>
      <c r="GB99" s="86"/>
      <c r="GC99" s="86"/>
      <c r="GD99" s="86"/>
      <c r="GE99" s="86"/>
      <c r="GF99" s="86"/>
      <c r="GG99" s="86"/>
      <c r="GH99" s="86"/>
      <c r="GI99" s="86"/>
      <c r="GJ99" s="86"/>
      <c r="GK99" s="86"/>
      <c r="GL99" s="86"/>
      <c r="GM99" s="86"/>
      <c r="GN99" s="86"/>
      <c r="GO99" s="86"/>
      <c r="GP99" s="86"/>
      <c r="GQ99" s="86"/>
      <c r="GR99" s="86"/>
      <c r="GS99" s="86"/>
      <c r="GT99" s="86"/>
      <c r="GU99" s="86"/>
      <c r="GV99" s="86"/>
      <c r="GW99" s="86"/>
      <c r="GX99" s="86"/>
      <c r="GY99" s="86"/>
      <c r="GZ99" s="86"/>
      <c r="HA99" s="86"/>
      <c r="HB99" s="86"/>
      <c r="HC99" s="86"/>
      <c r="HD99" s="86"/>
      <c r="HE99" s="86"/>
      <c r="HF99" s="86"/>
      <c r="HG99" s="86"/>
      <c r="HH99" s="86"/>
      <c r="HI99" s="86"/>
      <c r="HJ99" s="86"/>
      <c r="HK99" s="86"/>
      <c r="HL99" s="86"/>
      <c r="HM99" s="86"/>
      <c r="HN99" s="86"/>
      <c r="HO99" s="86"/>
      <c r="HP99" s="86"/>
      <c r="HQ99" s="86"/>
      <c r="HR99" s="86"/>
      <c r="HS99" s="86"/>
      <c r="HT99" s="86"/>
      <c r="HU99" s="86"/>
      <c r="HV99" s="86"/>
      <c r="HW99" s="86"/>
      <c r="HX99" s="86"/>
      <c r="HY99" s="86"/>
      <c r="HZ99" s="86"/>
      <c r="IA99" s="86"/>
      <c r="IB99" s="86"/>
      <c r="IC99" s="86"/>
      <c r="ID99" s="86"/>
      <c r="IE99" s="86"/>
      <c r="IF99" s="86"/>
      <c r="IG99" s="86"/>
      <c r="IH99" s="86"/>
      <c r="II99" s="86"/>
      <c r="IJ99" s="86"/>
      <c r="IK99" s="86"/>
      <c r="IL99" s="86"/>
      <c r="IM99" s="86"/>
      <c r="IN99" s="86"/>
      <c r="IO99" s="86"/>
      <c r="IP99" s="86"/>
      <c r="IQ99" s="86"/>
      <c r="IR99" s="86"/>
      <c r="IS99" s="86"/>
      <c r="IT99" s="86"/>
      <c r="IU99" s="86"/>
      <c r="IV99" s="86"/>
      <c r="IW99" s="86"/>
    </row>
    <row r="100" ht="15" customHeight="1" spans="1:257">
      <c r="A100" s="19" t="s">
        <v>1331</v>
      </c>
      <c r="B100" s="23">
        <v>6</v>
      </c>
      <c r="C100" s="192" t="s">
        <v>1332</v>
      </c>
      <c r="D100" s="192" t="s">
        <v>1333</v>
      </c>
      <c r="E100" s="192" t="s">
        <v>1334</v>
      </c>
      <c r="F100" s="192" t="s">
        <v>1335</v>
      </c>
      <c r="G100" s="192" t="s">
        <v>1336</v>
      </c>
      <c r="H100" s="192" t="s">
        <v>1337</v>
      </c>
      <c r="I100" s="16">
        <v>918</v>
      </c>
      <c r="J100" s="16">
        <v>874</v>
      </c>
      <c r="K100" s="46">
        <v>44</v>
      </c>
      <c r="L100" s="19">
        <v>28.8</v>
      </c>
      <c r="M100" s="43">
        <v>27.66</v>
      </c>
      <c r="N100" s="44">
        <v>57.2562</v>
      </c>
      <c r="O100" s="44">
        <v>84.9162</v>
      </c>
      <c r="P100" s="43"/>
      <c r="Q100" s="43"/>
      <c r="R100" s="86"/>
      <c r="S100" s="86"/>
      <c r="T100" s="86"/>
      <c r="U100" s="86"/>
      <c r="V100" s="86"/>
      <c r="W100" s="86"/>
      <c r="X100" s="86"/>
      <c r="Y100" s="86"/>
      <c r="Z100" s="86"/>
      <c r="AA100" s="86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86"/>
      <c r="AR100" s="86"/>
      <c r="AS100" s="86"/>
      <c r="AT100" s="86"/>
      <c r="AU100" s="86"/>
      <c r="AV100" s="86"/>
      <c r="AW100" s="86"/>
      <c r="AX100" s="86"/>
      <c r="AY100" s="86"/>
      <c r="AZ100" s="86"/>
      <c r="BA100" s="86"/>
      <c r="BB100" s="86"/>
      <c r="BC100" s="86"/>
      <c r="BD100" s="86"/>
      <c r="BE100" s="86"/>
      <c r="BF100" s="86"/>
      <c r="BG100" s="86"/>
      <c r="BH100" s="86"/>
      <c r="BI100" s="86"/>
      <c r="BJ100" s="86"/>
      <c r="BK100" s="86"/>
      <c r="BL100" s="86"/>
      <c r="BM100" s="86"/>
      <c r="BN100" s="86"/>
      <c r="BO100" s="86"/>
      <c r="BP100" s="86"/>
      <c r="BQ100" s="86"/>
      <c r="BR100" s="86"/>
      <c r="BS100" s="86"/>
      <c r="BT100" s="86"/>
      <c r="BU100" s="86"/>
      <c r="BV100" s="86"/>
      <c r="BW100" s="86"/>
      <c r="BX100" s="86"/>
      <c r="BY100" s="86"/>
      <c r="BZ100" s="86"/>
      <c r="CA100" s="86"/>
      <c r="CB100" s="86"/>
      <c r="CC100" s="86"/>
      <c r="CD100" s="86"/>
      <c r="CE100" s="86"/>
      <c r="CF100" s="86"/>
      <c r="CG100" s="86"/>
      <c r="CH100" s="86"/>
      <c r="CI100" s="86"/>
      <c r="CJ100" s="86"/>
      <c r="CK100" s="86"/>
      <c r="CL100" s="86"/>
      <c r="CM100" s="86"/>
      <c r="CN100" s="86"/>
      <c r="CO100" s="86"/>
      <c r="CP100" s="86"/>
      <c r="CQ100" s="86"/>
      <c r="CR100" s="86"/>
      <c r="CS100" s="86"/>
      <c r="CT100" s="86"/>
      <c r="CU100" s="86"/>
      <c r="CV100" s="86"/>
      <c r="CW100" s="86"/>
      <c r="CX100" s="86"/>
      <c r="CY100" s="86"/>
      <c r="CZ100" s="86"/>
      <c r="DA100" s="86"/>
      <c r="DB100" s="86"/>
      <c r="DC100" s="86"/>
      <c r="DD100" s="86"/>
      <c r="DE100" s="86"/>
      <c r="DF100" s="86"/>
      <c r="DG100" s="86"/>
      <c r="DH100" s="86"/>
      <c r="DI100" s="86"/>
      <c r="DJ100" s="86"/>
      <c r="DK100" s="86"/>
      <c r="DL100" s="86"/>
      <c r="DM100" s="86"/>
      <c r="DN100" s="86"/>
      <c r="DO100" s="86"/>
      <c r="DP100" s="86"/>
      <c r="DQ100" s="86"/>
      <c r="DR100" s="86"/>
      <c r="DS100" s="86"/>
      <c r="DT100" s="86"/>
      <c r="DU100" s="86"/>
      <c r="DV100" s="86"/>
      <c r="DW100" s="86"/>
      <c r="DX100" s="86"/>
      <c r="DY100" s="86"/>
      <c r="DZ100" s="86"/>
      <c r="EA100" s="86"/>
      <c r="EB100" s="86"/>
      <c r="EC100" s="86"/>
      <c r="ED100" s="86"/>
      <c r="EE100" s="86"/>
      <c r="EF100" s="86"/>
      <c r="EG100" s="86"/>
      <c r="EH100" s="86"/>
      <c r="EI100" s="86"/>
      <c r="EJ100" s="86"/>
      <c r="EK100" s="86"/>
      <c r="EL100" s="86"/>
      <c r="EM100" s="86"/>
      <c r="EN100" s="86"/>
      <c r="EO100" s="86"/>
      <c r="EP100" s="86"/>
      <c r="EQ100" s="86"/>
      <c r="ER100" s="86"/>
      <c r="ES100" s="86"/>
      <c r="ET100" s="86"/>
      <c r="EU100" s="86"/>
      <c r="EV100" s="86"/>
      <c r="EW100" s="86"/>
      <c r="EX100" s="86"/>
      <c r="EY100" s="86"/>
      <c r="EZ100" s="86"/>
      <c r="FA100" s="86"/>
      <c r="FB100" s="86"/>
      <c r="FC100" s="86"/>
      <c r="FD100" s="86"/>
      <c r="FE100" s="86"/>
      <c r="FF100" s="86"/>
      <c r="FG100" s="86"/>
      <c r="FH100" s="86"/>
      <c r="FI100" s="86"/>
      <c r="FJ100" s="86"/>
      <c r="FK100" s="86"/>
      <c r="FL100" s="86"/>
      <c r="FM100" s="86"/>
      <c r="FN100" s="86"/>
      <c r="FO100" s="86"/>
      <c r="FP100" s="86"/>
      <c r="FQ100" s="86"/>
      <c r="FR100" s="86"/>
      <c r="FS100" s="86"/>
      <c r="FT100" s="86"/>
      <c r="FU100" s="86"/>
      <c r="FV100" s="86"/>
      <c r="FW100" s="86"/>
      <c r="FX100" s="86"/>
      <c r="FY100" s="86"/>
      <c r="FZ100" s="86"/>
      <c r="GA100" s="86"/>
      <c r="GB100" s="86"/>
      <c r="GC100" s="86"/>
      <c r="GD100" s="86"/>
      <c r="GE100" s="86"/>
      <c r="GF100" s="86"/>
      <c r="GG100" s="86"/>
      <c r="GH100" s="86"/>
      <c r="GI100" s="86"/>
      <c r="GJ100" s="86"/>
      <c r="GK100" s="86"/>
      <c r="GL100" s="86"/>
      <c r="GM100" s="86"/>
      <c r="GN100" s="86"/>
      <c r="GO100" s="86"/>
      <c r="GP100" s="86"/>
      <c r="GQ100" s="86"/>
      <c r="GR100" s="86"/>
      <c r="GS100" s="86"/>
      <c r="GT100" s="86"/>
      <c r="GU100" s="86"/>
      <c r="GV100" s="86"/>
      <c r="GW100" s="86"/>
      <c r="GX100" s="86"/>
      <c r="GY100" s="86"/>
      <c r="GZ100" s="86"/>
      <c r="HA100" s="86"/>
      <c r="HB100" s="86"/>
      <c r="HC100" s="86"/>
      <c r="HD100" s="86"/>
      <c r="HE100" s="86"/>
      <c r="HF100" s="86"/>
      <c r="HG100" s="86"/>
      <c r="HH100" s="86"/>
      <c r="HI100" s="86"/>
      <c r="HJ100" s="86"/>
      <c r="HK100" s="86"/>
      <c r="HL100" s="86"/>
      <c r="HM100" s="86"/>
      <c r="HN100" s="86"/>
      <c r="HO100" s="86"/>
      <c r="HP100" s="86"/>
      <c r="HQ100" s="86"/>
      <c r="HR100" s="86"/>
      <c r="HS100" s="86"/>
      <c r="HT100" s="86"/>
      <c r="HU100" s="86"/>
      <c r="HV100" s="86"/>
      <c r="HW100" s="86"/>
      <c r="HX100" s="86"/>
      <c r="HY100" s="86"/>
      <c r="HZ100" s="86"/>
      <c r="IA100" s="86"/>
      <c r="IB100" s="86"/>
      <c r="IC100" s="86"/>
      <c r="ID100" s="86"/>
      <c r="IE100" s="86"/>
      <c r="IF100" s="86"/>
      <c r="IG100" s="86"/>
      <c r="IH100" s="86"/>
      <c r="II100" s="86"/>
      <c r="IJ100" s="86"/>
      <c r="IK100" s="86"/>
      <c r="IL100" s="86"/>
      <c r="IM100" s="86"/>
      <c r="IN100" s="86"/>
      <c r="IO100" s="86"/>
      <c r="IP100" s="86"/>
      <c r="IQ100" s="86"/>
      <c r="IR100" s="86"/>
      <c r="IS100" s="86"/>
      <c r="IT100" s="86"/>
      <c r="IU100" s="86"/>
      <c r="IV100" s="86"/>
      <c r="IW100" s="86"/>
    </row>
    <row r="101" ht="15" customHeight="1" spans="1:257">
      <c r="A101" s="19" t="s">
        <v>1338</v>
      </c>
      <c r="B101" s="23">
        <v>6</v>
      </c>
      <c r="C101" s="192" t="s">
        <v>1339</v>
      </c>
      <c r="D101" s="192" t="s">
        <v>1340</v>
      </c>
      <c r="E101" s="192" t="s">
        <v>1341</v>
      </c>
      <c r="F101" s="192" t="s">
        <v>1342</v>
      </c>
      <c r="G101" s="192" t="s">
        <v>1343</v>
      </c>
      <c r="H101" s="192" t="s">
        <v>1344</v>
      </c>
      <c r="I101" s="16">
        <v>972</v>
      </c>
      <c r="J101" s="16">
        <v>941</v>
      </c>
      <c r="K101" s="46">
        <v>31</v>
      </c>
      <c r="L101" s="19">
        <v>28.8</v>
      </c>
      <c r="M101" s="43">
        <v>4</v>
      </c>
      <c r="N101" s="44">
        <v>8.28</v>
      </c>
      <c r="O101" s="44">
        <v>12.28</v>
      </c>
      <c r="P101" s="43"/>
      <c r="Q101" s="43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6"/>
      <c r="BC101" s="86"/>
      <c r="BD101" s="86"/>
      <c r="BE101" s="86"/>
      <c r="BF101" s="86"/>
      <c r="BG101" s="86"/>
      <c r="BH101" s="86"/>
      <c r="BI101" s="86"/>
      <c r="BJ101" s="86"/>
      <c r="BK101" s="86"/>
      <c r="BL101" s="86"/>
      <c r="BM101" s="86"/>
      <c r="BN101" s="86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86"/>
      <c r="CI101" s="86"/>
      <c r="CJ101" s="86"/>
      <c r="CK101" s="86"/>
      <c r="CL101" s="86"/>
      <c r="CM101" s="86"/>
      <c r="CN101" s="86"/>
      <c r="CO101" s="86"/>
      <c r="CP101" s="86"/>
      <c r="CQ101" s="86"/>
      <c r="CR101" s="86"/>
      <c r="CS101" s="86"/>
      <c r="CT101" s="86"/>
      <c r="CU101" s="86"/>
      <c r="CV101" s="86"/>
      <c r="CW101" s="86"/>
      <c r="CX101" s="86"/>
      <c r="CY101" s="86"/>
      <c r="CZ101" s="86"/>
      <c r="DA101" s="86"/>
      <c r="DB101" s="86"/>
      <c r="DC101" s="86"/>
      <c r="DD101" s="86"/>
      <c r="DE101" s="86"/>
      <c r="DF101" s="86"/>
      <c r="DG101" s="86"/>
      <c r="DH101" s="86"/>
      <c r="DI101" s="86"/>
      <c r="DJ101" s="86"/>
      <c r="DK101" s="86"/>
      <c r="DL101" s="86"/>
      <c r="DM101" s="86"/>
      <c r="DN101" s="86"/>
      <c r="DO101" s="86"/>
      <c r="DP101" s="86"/>
      <c r="DQ101" s="86"/>
      <c r="DR101" s="86"/>
      <c r="DS101" s="86"/>
      <c r="DT101" s="86"/>
      <c r="DU101" s="86"/>
      <c r="DV101" s="86"/>
      <c r="DW101" s="86"/>
      <c r="DX101" s="86"/>
      <c r="DY101" s="86"/>
      <c r="DZ101" s="86"/>
      <c r="EA101" s="86"/>
      <c r="EB101" s="86"/>
      <c r="EC101" s="86"/>
      <c r="ED101" s="86"/>
      <c r="EE101" s="86"/>
      <c r="EF101" s="86"/>
      <c r="EG101" s="86"/>
      <c r="EH101" s="86"/>
      <c r="EI101" s="86"/>
      <c r="EJ101" s="86"/>
      <c r="EK101" s="86"/>
      <c r="EL101" s="86"/>
      <c r="EM101" s="86"/>
      <c r="EN101" s="86"/>
      <c r="EO101" s="86"/>
      <c r="EP101" s="86"/>
      <c r="EQ101" s="86"/>
      <c r="ER101" s="86"/>
      <c r="ES101" s="86"/>
      <c r="ET101" s="86"/>
      <c r="EU101" s="86"/>
      <c r="EV101" s="86"/>
      <c r="EW101" s="86"/>
      <c r="EX101" s="86"/>
      <c r="EY101" s="86"/>
      <c r="EZ101" s="86"/>
      <c r="FA101" s="86"/>
      <c r="FB101" s="86"/>
      <c r="FC101" s="86"/>
      <c r="FD101" s="86"/>
      <c r="FE101" s="86"/>
      <c r="FF101" s="86"/>
      <c r="FG101" s="86"/>
      <c r="FH101" s="86"/>
      <c r="FI101" s="86"/>
      <c r="FJ101" s="86"/>
      <c r="FK101" s="86"/>
      <c r="FL101" s="86"/>
      <c r="FM101" s="86"/>
      <c r="FN101" s="86"/>
      <c r="FO101" s="86"/>
      <c r="FP101" s="86"/>
      <c r="FQ101" s="86"/>
      <c r="FR101" s="86"/>
      <c r="FS101" s="86"/>
      <c r="FT101" s="86"/>
      <c r="FU101" s="86"/>
      <c r="FV101" s="86"/>
      <c r="FW101" s="86"/>
      <c r="FX101" s="86"/>
      <c r="FY101" s="86"/>
      <c r="FZ101" s="86"/>
      <c r="GA101" s="86"/>
      <c r="GB101" s="86"/>
      <c r="GC101" s="86"/>
      <c r="GD101" s="86"/>
      <c r="GE101" s="86"/>
      <c r="GF101" s="86"/>
      <c r="GG101" s="86"/>
      <c r="GH101" s="86"/>
      <c r="GI101" s="86"/>
      <c r="GJ101" s="86"/>
      <c r="GK101" s="86"/>
      <c r="GL101" s="86"/>
      <c r="GM101" s="86"/>
      <c r="GN101" s="86"/>
      <c r="GO101" s="86"/>
      <c r="GP101" s="86"/>
      <c r="GQ101" s="86"/>
      <c r="GR101" s="86"/>
      <c r="GS101" s="86"/>
      <c r="GT101" s="86"/>
      <c r="GU101" s="86"/>
      <c r="GV101" s="86"/>
      <c r="GW101" s="86"/>
      <c r="GX101" s="86"/>
      <c r="GY101" s="86"/>
      <c r="GZ101" s="86"/>
      <c r="HA101" s="86"/>
      <c r="HB101" s="86"/>
      <c r="HC101" s="86"/>
      <c r="HD101" s="86"/>
      <c r="HE101" s="86"/>
      <c r="HF101" s="86"/>
      <c r="HG101" s="86"/>
      <c r="HH101" s="86"/>
      <c r="HI101" s="86"/>
      <c r="HJ101" s="86"/>
      <c r="HK101" s="86"/>
      <c r="HL101" s="86"/>
      <c r="HM101" s="86"/>
      <c r="HN101" s="86"/>
      <c r="HO101" s="86"/>
      <c r="HP101" s="86"/>
      <c r="HQ101" s="86"/>
      <c r="HR101" s="86"/>
      <c r="HS101" s="86"/>
      <c r="HT101" s="86"/>
      <c r="HU101" s="86"/>
      <c r="HV101" s="86"/>
      <c r="HW101" s="86"/>
      <c r="HX101" s="86"/>
      <c r="HY101" s="86"/>
      <c r="HZ101" s="86"/>
      <c r="IA101" s="86"/>
      <c r="IB101" s="86"/>
      <c r="IC101" s="86"/>
      <c r="ID101" s="86"/>
      <c r="IE101" s="86"/>
      <c r="IF101" s="86"/>
      <c r="IG101" s="86"/>
      <c r="IH101" s="86"/>
      <c r="II101" s="86"/>
      <c r="IJ101" s="86"/>
      <c r="IK101" s="86"/>
      <c r="IL101" s="86"/>
      <c r="IM101" s="86"/>
      <c r="IN101" s="86"/>
      <c r="IO101" s="86"/>
      <c r="IP101" s="86"/>
      <c r="IQ101" s="86"/>
      <c r="IR101" s="86"/>
      <c r="IS101" s="86"/>
      <c r="IT101" s="86"/>
      <c r="IU101" s="86"/>
      <c r="IV101" s="86"/>
      <c r="IW101" s="86"/>
    </row>
    <row r="102" ht="15" customHeight="1" spans="1:257">
      <c r="A102" s="19" t="s">
        <v>1345</v>
      </c>
      <c r="B102" s="23">
        <v>5</v>
      </c>
      <c r="C102" s="192" t="s">
        <v>1346</v>
      </c>
      <c r="D102" s="192" t="s">
        <v>1347</v>
      </c>
      <c r="E102" s="192" t="s">
        <v>1348</v>
      </c>
      <c r="F102" s="192" t="s">
        <v>1349</v>
      </c>
      <c r="G102" s="192" t="s">
        <v>1350</v>
      </c>
      <c r="H102" s="192"/>
      <c r="I102" s="16">
        <v>948</v>
      </c>
      <c r="J102" s="16">
        <v>917</v>
      </c>
      <c r="K102" s="46">
        <v>31</v>
      </c>
      <c r="L102" s="19">
        <v>24</v>
      </c>
      <c r="M102" s="43">
        <v>12.74</v>
      </c>
      <c r="N102" s="44">
        <v>26.3718</v>
      </c>
      <c r="O102" s="44">
        <v>39.1118</v>
      </c>
      <c r="P102" s="43"/>
      <c r="Q102" s="43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  <c r="BA102" s="86"/>
      <c r="BB102" s="86"/>
      <c r="BC102" s="86"/>
      <c r="BD102" s="86"/>
      <c r="BE102" s="86"/>
      <c r="BF102" s="86"/>
      <c r="BG102" s="86"/>
      <c r="BH102" s="86"/>
      <c r="BI102" s="86"/>
      <c r="BJ102" s="86"/>
      <c r="BK102" s="86"/>
      <c r="BL102" s="86"/>
      <c r="BM102" s="86"/>
      <c r="BN102" s="86"/>
      <c r="BO102" s="86"/>
      <c r="BP102" s="86"/>
      <c r="BQ102" s="86"/>
      <c r="BR102" s="86"/>
      <c r="BS102" s="86"/>
      <c r="BT102" s="86"/>
      <c r="BU102" s="86"/>
      <c r="BV102" s="86"/>
      <c r="BW102" s="86"/>
      <c r="BX102" s="86"/>
      <c r="BY102" s="86"/>
      <c r="BZ102" s="86"/>
      <c r="CA102" s="86"/>
      <c r="CB102" s="86"/>
      <c r="CC102" s="86"/>
      <c r="CD102" s="86"/>
      <c r="CE102" s="86"/>
      <c r="CF102" s="86"/>
      <c r="CG102" s="86"/>
      <c r="CH102" s="86"/>
      <c r="CI102" s="86"/>
      <c r="CJ102" s="86"/>
      <c r="CK102" s="86"/>
      <c r="CL102" s="86"/>
      <c r="CM102" s="86"/>
      <c r="CN102" s="86"/>
      <c r="CO102" s="86"/>
      <c r="CP102" s="86"/>
      <c r="CQ102" s="86"/>
      <c r="CR102" s="86"/>
      <c r="CS102" s="86"/>
      <c r="CT102" s="86"/>
      <c r="CU102" s="86"/>
      <c r="CV102" s="86"/>
      <c r="CW102" s="86"/>
      <c r="CX102" s="86"/>
      <c r="CY102" s="86"/>
      <c r="CZ102" s="86"/>
      <c r="DA102" s="86"/>
      <c r="DB102" s="86"/>
      <c r="DC102" s="86"/>
      <c r="DD102" s="86"/>
      <c r="DE102" s="86"/>
      <c r="DF102" s="86"/>
      <c r="DG102" s="86"/>
      <c r="DH102" s="86"/>
      <c r="DI102" s="86"/>
      <c r="DJ102" s="86"/>
      <c r="DK102" s="86"/>
      <c r="DL102" s="86"/>
      <c r="DM102" s="86"/>
      <c r="DN102" s="86"/>
      <c r="DO102" s="86"/>
      <c r="DP102" s="86"/>
      <c r="DQ102" s="86"/>
      <c r="DR102" s="86"/>
      <c r="DS102" s="86"/>
      <c r="DT102" s="86"/>
      <c r="DU102" s="86"/>
      <c r="DV102" s="86"/>
      <c r="DW102" s="86"/>
      <c r="DX102" s="86"/>
      <c r="DY102" s="86"/>
      <c r="DZ102" s="86"/>
      <c r="EA102" s="86"/>
      <c r="EB102" s="86"/>
      <c r="EC102" s="86"/>
      <c r="ED102" s="86"/>
      <c r="EE102" s="86"/>
      <c r="EF102" s="86"/>
      <c r="EG102" s="86"/>
      <c r="EH102" s="86"/>
      <c r="EI102" s="86"/>
      <c r="EJ102" s="86"/>
      <c r="EK102" s="86"/>
      <c r="EL102" s="86"/>
      <c r="EM102" s="86"/>
      <c r="EN102" s="86"/>
      <c r="EO102" s="86"/>
      <c r="EP102" s="86"/>
      <c r="EQ102" s="86"/>
      <c r="ER102" s="86"/>
      <c r="ES102" s="86"/>
      <c r="ET102" s="86"/>
      <c r="EU102" s="86"/>
      <c r="EV102" s="86"/>
      <c r="EW102" s="86"/>
      <c r="EX102" s="86"/>
      <c r="EY102" s="86"/>
      <c r="EZ102" s="86"/>
      <c r="FA102" s="86"/>
      <c r="FB102" s="86"/>
      <c r="FC102" s="86"/>
      <c r="FD102" s="86"/>
      <c r="FE102" s="86"/>
      <c r="FF102" s="86"/>
      <c r="FG102" s="86"/>
      <c r="FH102" s="86"/>
      <c r="FI102" s="86"/>
      <c r="FJ102" s="86"/>
      <c r="FK102" s="86"/>
      <c r="FL102" s="86"/>
      <c r="FM102" s="86"/>
      <c r="FN102" s="86"/>
      <c r="FO102" s="86"/>
      <c r="FP102" s="86"/>
      <c r="FQ102" s="86"/>
      <c r="FR102" s="86"/>
      <c r="FS102" s="86"/>
      <c r="FT102" s="86"/>
      <c r="FU102" s="86"/>
      <c r="FV102" s="86"/>
      <c r="FW102" s="86"/>
      <c r="FX102" s="86"/>
      <c r="FY102" s="86"/>
      <c r="FZ102" s="86"/>
      <c r="GA102" s="86"/>
      <c r="GB102" s="86"/>
      <c r="GC102" s="86"/>
      <c r="GD102" s="86"/>
      <c r="GE102" s="86"/>
      <c r="GF102" s="86"/>
      <c r="GG102" s="86"/>
      <c r="GH102" s="86"/>
      <c r="GI102" s="86"/>
      <c r="GJ102" s="86"/>
      <c r="GK102" s="86"/>
      <c r="GL102" s="86"/>
      <c r="GM102" s="86"/>
      <c r="GN102" s="86"/>
      <c r="GO102" s="86"/>
      <c r="GP102" s="86"/>
      <c r="GQ102" s="86"/>
      <c r="GR102" s="86"/>
      <c r="GS102" s="86"/>
      <c r="GT102" s="86"/>
      <c r="GU102" s="86"/>
      <c r="GV102" s="86"/>
      <c r="GW102" s="86"/>
      <c r="GX102" s="86"/>
      <c r="GY102" s="86"/>
      <c r="GZ102" s="86"/>
      <c r="HA102" s="86"/>
      <c r="HB102" s="86"/>
      <c r="HC102" s="86"/>
      <c r="HD102" s="86"/>
      <c r="HE102" s="86"/>
      <c r="HF102" s="86"/>
      <c r="HG102" s="86"/>
      <c r="HH102" s="86"/>
      <c r="HI102" s="86"/>
      <c r="HJ102" s="86"/>
      <c r="HK102" s="86"/>
      <c r="HL102" s="86"/>
      <c r="HM102" s="86"/>
      <c r="HN102" s="86"/>
      <c r="HO102" s="86"/>
      <c r="HP102" s="86"/>
      <c r="HQ102" s="86"/>
      <c r="HR102" s="86"/>
      <c r="HS102" s="86"/>
      <c r="HT102" s="86"/>
      <c r="HU102" s="86"/>
      <c r="HV102" s="86"/>
      <c r="HW102" s="86"/>
      <c r="HX102" s="86"/>
      <c r="HY102" s="86"/>
      <c r="HZ102" s="86"/>
      <c r="IA102" s="86"/>
      <c r="IB102" s="86"/>
      <c r="IC102" s="86"/>
      <c r="ID102" s="86"/>
      <c r="IE102" s="86"/>
      <c r="IF102" s="86"/>
      <c r="IG102" s="86"/>
      <c r="IH102" s="86"/>
      <c r="II102" s="86"/>
      <c r="IJ102" s="86"/>
      <c r="IK102" s="86"/>
      <c r="IL102" s="86"/>
      <c r="IM102" s="86"/>
      <c r="IN102" s="86"/>
      <c r="IO102" s="86"/>
      <c r="IP102" s="86"/>
      <c r="IQ102" s="86"/>
      <c r="IR102" s="86"/>
      <c r="IS102" s="86"/>
      <c r="IT102" s="86"/>
      <c r="IU102" s="86"/>
      <c r="IV102" s="86"/>
      <c r="IW102" s="86"/>
    </row>
    <row r="103" ht="15" customHeight="1" spans="1:257">
      <c r="A103" s="19" t="s">
        <v>1351</v>
      </c>
      <c r="B103" s="23">
        <v>6</v>
      </c>
      <c r="C103" s="192" t="s">
        <v>1352</v>
      </c>
      <c r="D103" s="192" t="s">
        <v>1353</v>
      </c>
      <c r="E103" s="192" t="s">
        <v>1354</v>
      </c>
      <c r="F103" s="192" t="s">
        <v>1355</v>
      </c>
      <c r="G103" s="192" t="s">
        <v>1356</v>
      </c>
      <c r="H103" s="192" t="s">
        <v>1357</v>
      </c>
      <c r="I103" s="16">
        <v>980</v>
      </c>
      <c r="J103" s="16">
        <v>943</v>
      </c>
      <c r="K103" s="46">
        <v>37</v>
      </c>
      <c r="L103" s="19">
        <v>28.8</v>
      </c>
      <c r="M103" s="43">
        <v>14.92</v>
      </c>
      <c r="N103" s="44">
        <v>30.8844</v>
      </c>
      <c r="O103" s="44">
        <v>45.8044</v>
      </c>
      <c r="P103" s="43"/>
      <c r="Q103" s="43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  <c r="BA103" s="86"/>
      <c r="BB103" s="86"/>
      <c r="BC103" s="86"/>
      <c r="BD103" s="86"/>
      <c r="BE103" s="86"/>
      <c r="BF103" s="86"/>
      <c r="BG103" s="86"/>
      <c r="BH103" s="86"/>
      <c r="BI103" s="86"/>
      <c r="BJ103" s="86"/>
      <c r="BK103" s="86"/>
      <c r="BL103" s="86"/>
      <c r="BM103" s="86"/>
      <c r="BN103" s="86"/>
      <c r="BO103" s="86"/>
      <c r="BP103" s="86"/>
      <c r="BQ103" s="86"/>
      <c r="BR103" s="86"/>
      <c r="BS103" s="86"/>
      <c r="BT103" s="86"/>
      <c r="BU103" s="86"/>
      <c r="BV103" s="86"/>
      <c r="BW103" s="86"/>
      <c r="BX103" s="86"/>
      <c r="BY103" s="86"/>
      <c r="BZ103" s="86"/>
      <c r="CA103" s="86"/>
      <c r="CB103" s="86"/>
      <c r="CC103" s="86"/>
      <c r="CD103" s="86"/>
      <c r="CE103" s="86"/>
      <c r="CF103" s="86"/>
      <c r="CG103" s="86"/>
      <c r="CH103" s="86"/>
      <c r="CI103" s="86"/>
      <c r="CJ103" s="86"/>
      <c r="CK103" s="86"/>
      <c r="CL103" s="86"/>
      <c r="CM103" s="86"/>
      <c r="CN103" s="86"/>
      <c r="CO103" s="86"/>
      <c r="CP103" s="86"/>
      <c r="CQ103" s="86"/>
      <c r="CR103" s="86"/>
      <c r="CS103" s="86"/>
      <c r="CT103" s="86"/>
      <c r="CU103" s="86"/>
      <c r="CV103" s="86"/>
      <c r="CW103" s="86"/>
      <c r="CX103" s="86"/>
      <c r="CY103" s="86"/>
      <c r="CZ103" s="86"/>
      <c r="DA103" s="86"/>
      <c r="DB103" s="86"/>
      <c r="DC103" s="86"/>
      <c r="DD103" s="86"/>
      <c r="DE103" s="86"/>
      <c r="DF103" s="86"/>
      <c r="DG103" s="86"/>
      <c r="DH103" s="86"/>
      <c r="DI103" s="86"/>
      <c r="DJ103" s="86"/>
      <c r="DK103" s="86"/>
      <c r="DL103" s="86"/>
      <c r="DM103" s="86"/>
      <c r="DN103" s="86"/>
      <c r="DO103" s="86"/>
      <c r="DP103" s="86"/>
      <c r="DQ103" s="86"/>
      <c r="DR103" s="86"/>
      <c r="DS103" s="86"/>
      <c r="DT103" s="86"/>
      <c r="DU103" s="86"/>
      <c r="DV103" s="86"/>
      <c r="DW103" s="86"/>
      <c r="DX103" s="86"/>
      <c r="DY103" s="86"/>
      <c r="DZ103" s="86"/>
      <c r="EA103" s="86"/>
      <c r="EB103" s="86"/>
      <c r="EC103" s="86"/>
      <c r="ED103" s="86"/>
      <c r="EE103" s="86"/>
      <c r="EF103" s="86"/>
      <c r="EG103" s="86"/>
      <c r="EH103" s="86"/>
      <c r="EI103" s="86"/>
      <c r="EJ103" s="86"/>
      <c r="EK103" s="86"/>
      <c r="EL103" s="86"/>
      <c r="EM103" s="86"/>
      <c r="EN103" s="86"/>
      <c r="EO103" s="86"/>
      <c r="EP103" s="86"/>
      <c r="EQ103" s="86"/>
      <c r="ER103" s="86"/>
      <c r="ES103" s="86"/>
      <c r="ET103" s="86"/>
      <c r="EU103" s="86"/>
      <c r="EV103" s="86"/>
      <c r="EW103" s="86"/>
      <c r="EX103" s="86"/>
      <c r="EY103" s="86"/>
      <c r="EZ103" s="86"/>
      <c r="FA103" s="86"/>
      <c r="FB103" s="86"/>
      <c r="FC103" s="86"/>
      <c r="FD103" s="86"/>
      <c r="FE103" s="86"/>
      <c r="FF103" s="86"/>
      <c r="FG103" s="86"/>
      <c r="FH103" s="86"/>
      <c r="FI103" s="86"/>
      <c r="FJ103" s="86"/>
      <c r="FK103" s="86"/>
      <c r="FL103" s="86"/>
      <c r="FM103" s="86"/>
      <c r="FN103" s="86"/>
      <c r="FO103" s="86"/>
      <c r="FP103" s="86"/>
      <c r="FQ103" s="86"/>
      <c r="FR103" s="86"/>
      <c r="FS103" s="86"/>
      <c r="FT103" s="86"/>
      <c r="FU103" s="86"/>
      <c r="FV103" s="86"/>
      <c r="FW103" s="86"/>
      <c r="FX103" s="86"/>
      <c r="FY103" s="86"/>
      <c r="FZ103" s="86"/>
      <c r="GA103" s="86"/>
      <c r="GB103" s="86"/>
      <c r="GC103" s="86"/>
      <c r="GD103" s="86"/>
      <c r="GE103" s="86"/>
      <c r="GF103" s="86"/>
      <c r="GG103" s="86"/>
      <c r="GH103" s="86"/>
      <c r="GI103" s="86"/>
      <c r="GJ103" s="86"/>
      <c r="GK103" s="86"/>
      <c r="GL103" s="86"/>
      <c r="GM103" s="86"/>
      <c r="GN103" s="86"/>
      <c r="GO103" s="86"/>
      <c r="GP103" s="86"/>
      <c r="GQ103" s="86"/>
      <c r="GR103" s="86"/>
      <c r="GS103" s="86"/>
      <c r="GT103" s="86"/>
      <c r="GU103" s="86"/>
      <c r="GV103" s="86"/>
      <c r="GW103" s="86"/>
      <c r="GX103" s="86"/>
      <c r="GY103" s="86"/>
      <c r="GZ103" s="86"/>
      <c r="HA103" s="86"/>
      <c r="HB103" s="86"/>
      <c r="HC103" s="86"/>
      <c r="HD103" s="86"/>
      <c r="HE103" s="86"/>
      <c r="HF103" s="86"/>
      <c r="HG103" s="86"/>
      <c r="HH103" s="86"/>
      <c r="HI103" s="86"/>
      <c r="HJ103" s="86"/>
      <c r="HK103" s="86"/>
      <c r="HL103" s="86"/>
      <c r="HM103" s="86"/>
      <c r="HN103" s="86"/>
      <c r="HO103" s="86"/>
      <c r="HP103" s="86"/>
      <c r="HQ103" s="86"/>
      <c r="HR103" s="86"/>
      <c r="HS103" s="86"/>
      <c r="HT103" s="86"/>
      <c r="HU103" s="86"/>
      <c r="HV103" s="86"/>
      <c r="HW103" s="86"/>
      <c r="HX103" s="86"/>
      <c r="HY103" s="86"/>
      <c r="HZ103" s="86"/>
      <c r="IA103" s="86"/>
      <c r="IB103" s="86"/>
      <c r="IC103" s="86"/>
      <c r="ID103" s="86"/>
      <c r="IE103" s="86"/>
      <c r="IF103" s="86"/>
      <c r="IG103" s="86"/>
      <c r="IH103" s="86"/>
      <c r="II103" s="86"/>
      <c r="IJ103" s="86"/>
      <c r="IK103" s="86"/>
      <c r="IL103" s="86"/>
      <c r="IM103" s="86"/>
      <c r="IN103" s="86"/>
      <c r="IO103" s="86"/>
      <c r="IP103" s="86"/>
      <c r="IQ103" s="86"/>
      <c r="IR103" s="86"/>
      <c r="IS103" s="86"/>
      <c r="IT103" s="86"/>
      <c r="IU103" s="86"/>
      <c r="IV103" s="86"/>
      <c r="IW103" s="86"/>
    </row>
    <row r="104" ht="15" customHeight="1" spans="1:257">
      <c r="A104" s="19" t="s">
        <v>1358</v>
      </c>
      <c r="B104" s="23">
        <v>6</v>
      </c>
      <c r="C104" s="192" t="s">
        <v>1359</v>
      </c>
      <c r="D104" s="192" t="s">
        <v>1360</v>
      </c>
      <c r="E104" s="192" t="s">
        <v>1361</v>
      </c>
      <c r="F104" s="192" t="s">
        <v>1362</v>
      </c>
      <c r="G104" s="192" t="s">
        <v>1363</v>
      </c>
      <c r="H104" s="192" t="s">
        <v>1364</v>
      </c>
      <c r="I104" s="16">
        <v>790</v>
      </c>
      <c r="J104" s="16">
        <v>748</v>
      </c>
      <c r="K104" s="46">
        <v>42</v>
      </c>
      <c r="L104" s="19">
        <v>28.8</v>
      </c>
      <c r="M104" s="43">
        <v>24.02</v>
      </c>
      <c r="N104" s="44">
        <v>49.7214</v>
      </c>
      <c r="O104" s="44">
        <v>73.7414</v>
      </c>
      <c r="P104" s="43"/>
      <c r="Q104" s="43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  <c r="BA104" s="86"/>
      <c r="BB104" s="86"/>
      <c r="BC104" s="86"/>
      <c r="BD104" s="86"/>
      <c r="BE104" s="86"/>
      <c r="BF104" s="86"/>
      <c r="BG104" s="86"/>
      <c r="BH104" s="86"/>
      <c r="BI104" s="86"/>
      <c r="BJ104" s="86"/>
      <c r="BK104" s="86"/>
      <c r="BL104" s="86"/>
      <c r="BM104" s="86"/>
      <c r="BN104" s="86"/>
      <c r="BO104" s="86"/>
      <c r="BP104" s="86"/>
      <c r="BQ104" s="86"/>
      <c r="BR104" s="86"/>
      <c r="BS104" s="86"/>
      <c r="BT104" s="86"/>
      <c r="BU104" s="86"/>
      <c r="BV104" s="86"/>
      <c r="BW104" s="86"/>
      <c r="BX104" s="86"/>
      <c r="BY104" s="86"/>
      <c r="BZ104" s="86"/>
      <c r="CA104" s="86"/>
      <c r="CB104" s="86"/>
      <c r="CC104" s="86"/>
      <c r="CD104" s="86"/>
      <c r="CE104" s="86"/>
      <c r="CF104" s="86"/>
      <c r="CG104" s="86"/>
      <c r="CH104" s="86"/>
      <c r="CI104" s="86"/>
      <c r="CJ104" s="86"/>
      <c r="CK104" s="86"/>
      <c r="CL104" s="86"/>
      <c r="CM104" s="86"/>
      <c r="CN104" s="86"/>
      <c r="CO104" s="86"/>
      <c r="CP104" s="86"/>
      <c r="CQ104" s="86"/>
      <c r="CR104" s="86"/>
      <c r="CS104" s="86"/>
      <c r="CT104" s="86"/>
      <c r="CU104" s="86"/>
      <c r="CV104" s="86"/>
      <c r="CW104" s="86"/>
      <c r="CX104" s="86"/>
      <c r="CY104" s="86"/>
      <c r="CZ104" s="86"/>
      <c r="DA104" s="86"/>
      <c r="DB104" s="86"/>
      <c r="DC104" s="86"/>
      <c r="DD104" s="86"/>
      <c r="DE104" s="86"/>
      <c r="DF104" s="86"/>
      <c r="DG104" s="86"/>
      <c r="DH104" s="86"/>
      <c r="DI104" s="86"/>
      <c r="DJ104" s="86"/>
      <c r="DK104" s="86"/>
      <c r="DL104" s="86"/>
      <c r="DM104" s="86"/>
      <c r="DN104" s="86"/>
      <c r="DO104" s="86"/>
      <c r="DP104" s="86"/>
      <c r="DQ104" s="86"/>
      <c r="DR104" s="86"/>
      <c r="DS104" s="86"/>
      <c r="DT104" s="86"/>
      <c r="DU104" s="86"/>
      <c r="DV104" s="86"/>
      <c r="DW104" s="86"/>
      <c r="DX104" s="86"/>
      <c r="DY104" s="86"/>
      <c r="DZ104" s="86"/>
      <c r="EA104" s="86"/>
      <c r="EB104" s="86"/>
      <c r="EC104" s="86"/>
      <c r="ED104" s="86"/>
      <c r="EE104" s="86"/>
      <c r="EF104" s="86"/>
      <c r="EG104" s="86"/>
      <c r="EH104" s="86"/>
      <c r="EI104" s="86"/>
      <c r="EJ104" s="86"/>
      <c r="EK104" s="86"/>
      <c r="EL104" s="86"/>
      <c r="EM104" s="86"/>
      <c r="EN104" s="86"/>
      <c r="EO104" s="86"/>
      <c r="EP104" s="86"/>
      <c r="EQ104" s="86"/>
      <c r="ER104" s="86"/>
      <c r="ES104" s="86"/>
      <c r="ET104" s="86"/>
      <c r="EU104" s="86"/>
      <c r="EV104" s="86"/>
      <c r="EW104" s="86"/>
      <c r="EX104" s="86"/>
      <c r="EY104" s="86"/>
      <c r="EZ104" s="86"/>
      <c r="FA104" s="86"/>
      <c r="FB104" s="86"/>
      <c r="FC104" s="86"/>
      <c r="FD104" s="86"/>
      <c r="FE104" s="86"/>
      <c r="FF104" s="86"/>
      <c r="FG104" s="86"/>
      <c r="FH104" s="86"/>
      <c r="FI104" s="86"/>
      <c r="FJ104" s="86"/>
      <c r="FK104" s="86"/>
      <c r="FL104" s="86"/>
      <c r="FM104" s="86"/>
      <c r="FN104" s="86"/>
      <c r="FO104" s="86"/>
      <c r="FP104" s="86"/>
      <c r="FQ104" s="86"/>
      <c r="FR104" s="86"/>
      <c r="FS104" s="86"/>
      <c r="FT104" s="86"/>
      <c r="FU104" s="86"/>
      <c r="FV104" s="86"/>
      <c r="FW104" s="86"/>
      <c r="FX104" s="86"/>
      <c r="FY104" s="86"/>
      <c r="FZ104" s="86"/>
      <c r="GA104" s="86"/>
      <c r="GB104" s="86"/>
      <c r="GC104" s="86"/>
      <c r="GD104" s="86"/>
      <c r="GE104" s="86"/>
      <c r="GF104" s="86"/>
      <c r="GG104" s="86"/>
      <c r="GH104" s="86"/>
      <c r="GI104" s="86"/>
      <c r="GJ104" s="86"/>
      <c r="GK104" s="86"/>
      <c r="GL104" s="86"/>
      <c r="GM104" s="86"/>
      <c r="GN104" s="86"/>
      <c r="GO104" s="86"/>
      <c r="GP104" s="86"/>
      <c r="GQ104" s="86"/>
      <c r="GR104" s="86"/>
      <c r="GS104" s="86"/>
      <c r="GT104" s="86"/>
      <c r="GU104" s="86"/>
      <c r="GV104" s="86"/>
      <c r="GW104" s="86"/>
      <c r="GX104" s="86"/>
      <c r="GY104" s="86"/>
      <c r="GZ104" s="86"/>
      <c r="HA104" s="86"/>
      <c r="HB104" s="86"/>
      <c r="HC104" s="86"/>
      <c r="HD104" s="86"/>
      <c r="HE104" s="86"/>
      <c r="HF104" s="86"/>
      <c r="HG104" s="86"/>
      <c r="HH104" s="86"/>
      <c r="HI104" s="86"/>
      <c r="HJ104" s="86"/>
      <c r="HK104" s="86"/>
      <c r="HL104" s="86"/>
      <c r="HM104" s="86"/>
      <c r="HN104" s="86"/>
      <c r="HO104" s="86"/>
      <c r="HP104" s="86"/>
      <c r="HQ104" s="86"/>
      <c r="HR104" s="86"/>
      <c r="HS104" s="86"/>
      <c r="HT104" s="86"/>
      <c r="HU104" s="86"/>
      <c r="HV104" s="86"/>
      <c r="HW104" s="86"/>
      <c r="HX104" s="86"/>
      <c r="HY104" s="86"/>
      <c r="HZ104" s="86"/>
      <c r="IA104" s="86"/>
      <c r="IB104" s="86"/>
      <c r="IC104" s="86"/>
      <c r="ID104" s="86"/>
      <c r="IE104" s="86"/>
      <c r="IF104" s="86"/>
      <c r="IG104" s="86"/>
      <c r="IH104" s="86"/>
      <c r="II104" s="86"/>
      <c r="IJ104" s="86"/>
      <c r="IK104" s="86"/>
      <c r="IL104" s="86"/>
      <c r="IM104" s="86"/>
      <c r="IN104" s="86"/>
      <c r="IO104" s="86"/>
      <c r="IP104" s="86"/>
      <c r="IQ104" s="86"/>
      <c r="IR104" s="86"/>
      <c r="IS104" s="86"/>
      <c r="IT104" s="86"/>
      <c r="IU104" s="86"/>
      <c r="IV104" s="86"/>
      <c r="IW104" s="86"/>
    </row>
    <row r="105" ht="15" customHeight="1" spans="1:257">
      <c r="A105" s="19" t="s">
        <v>1365</v>
      </c>
      <c r="B105" s="23">
        <v>6</v>
      </c>
      <c r="C105" s="192" t="s">
        <v>1366</v>
      </c>
      <c r="D105" s="192" t="s">
        <v>1367</v>
      </c>
      <c r="E105" s="192" t="s">
        <v>1368</v>
      </c>
      <c r="F105" s="192" t="s">
        <v>1369</v>
      </c>
      <c r="G105" s="192" t="s">
        <v>1370</v>
      </c>
      <c r="H105" s="192" t="s">
        <v>1371</v>
      </c>
      <c r="I105" s="16">
        <v>946</v>
      </c>
      <c r="J105" s="16">
        <v>899</v>
      </c>
      <c r="K105" s="46">
        <v>47</v>
      </c>
      <c r="L105" s="19">
        <v>28.8</v>
      </c>
      <c r="M105" s="43">
        <v>33.12</v>
      </c>
      <c r="N105" s="44">
        <v>68.5584</v>
      </c>
      <c r="O105" s="44">
        <v>101.6784</v>
      </c>
      <c r="P105" s="43"/>
      <c r="Q105" s="43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  <c r="BA105" s="86"/>
      <c r="BB105" s="86"/>
      <c r="BC105" s="86"/>
      <c r="BD105" s="86"/>
      <c r="BE105" s="86"/>
      <c r="BF105" s="86"/>
      <c r="BG105" s="86"/>
      <c r="BH105" s="86"/>
      <c r="BI105" s="86"/>
      <c r="BJ105" s="86"/>
      <c r="BK105" s="86"/>
      <c r="BL105" s="86"/>
      <c r="BM105" s="86"/>
      <c r="BN105" s="86"/>
      <c r="BO105" s="86"/>
      <c r="BP105" s="86"/>
      <c r="BQ105" s="86"/>
      <c r="BR105" s="86"/>
      <c r="BS105" s="86"/>
      <c r="BT105" s="86"/>
      <c r="BU105" s="86"/>
      <c r="BV105" s="86"/>
      <c r="BW105" s="86"/>
      <c r="BX105" s="86"/>
      <c r="BY105" s="86"/>
      <c r="BZ105" s="86"/>
      <c r="CA105" s="86"/>
      <c r="CB105" s="86"/>
      <c r="CC105" s="86"/>
      <c r="CD105" s="86"/>
      <c r="CE105" s="86"/>
      <c r="CF105" s="86"/>
      <c r="CG105" s="86"/>
      <c r="CH105" s="86"/>
      <c r="CI105" s="86"/>
      <c r="CJ105" s="86"/>
      <c r="CK105" s="86"/>
      <c r="CL105" s="86"/>
      <c r="CM105" s="86"/>
      <c r="CN105" s="86"/>
      <c r="CO105" s="86"/>
      <c r="CP105" s="86"/>
      <c r="CQ105" s="86"/>
      <c r="CR105" s="86"/>
      <c r="CS105" s="86"/>
      <c r="CT105" s="86"/>
      <c r="CU105" s="86"/>
      <c r="CV105" s="86"/>
      <c r="CW105" s="86"/>
      <c r="CX105" s="86"/>
      <c r="CY105" s="86"/>
      <c r="CZ105" s="86"/>
      <c r="DA105" s="86"/>
      <c r="DB105" s="86"/>
      <c r="DC105" s="86"/>
      <c r="DD105" s="86"/>
      <c r="DE105" s="86"/>
      <c r="DF105" s="86"/>
      <c r="DG105" s="86"/>
      <c r="DH105" s="86"/>
      <c r="DI105" s="86"/>
      <c r="DJ105" s="86"/>
      <c r="DK105" s="86"/>
      <c r="DL105" s="86"/>
      <c r="DM105" s="86"/>
      <c r="DN105" s="86"/>
      <c r="DO105" s="86"/>
      <c r="DP105" s="86"/>
      <c r="DQ105" s="86"/>
      <c r="DR105" s="86"/>
      <c r="DS105" s="86"/>
      <c r="DT105" s="86"/>
      <c r="DU105" s="86"/>
      <c r="DV105" s="86"/>
      <c r="DW105" s="86"/>
      <c r="DX105" s="86"/>
      <c r="DY105" s="86"/>
      <c r="DZ105" s="86"/>
      <c r="EA105" s="86"/>
      <c r="EB105" s="86"/>
      <c r="EC105" s="86"/>
      <c r="ED105" s="86"/>
      <c r="EE105" s="86"/>
      <c r="EF105" s="86"/>
      <c r="EG105" s="86"/>
      <c r="EH105" s="86"/>
      <c r="EI105" s="86"/>
      <c r="EJ105" s="86"/>
      <c r="EK105" s="86"/>
      <c r="EL105" s="86"/>
      <c r="EM105" s="86"/>
      <c r="EN105" s="86"/>
      <c r="EO105" s="86"/>
      <c r="EP105" s="86"/>
      <c r="EQ105" s="86"/>
      <c r="ER105" s="86"/>
      <c r="ES105" s="86"/>
      <c r="ET105" s="86"/>
      <c r="EU105" s="86"/>
      <c r="EV105" s="86"/>
      <c r="EW105" s="86"/>
      <c r="EX105" s="86"/>
      <c r="EY105" s="86"/>
      <c r="EZ105" s="86"/>
      <c r="FA105" s="86"/>
      <c r="FB105" s="86"/>
      <c r="FC105" s="86"/>
      <c r="FD105" s="86"/>
      <c r="FE105" s="86"/>
      <c r="FF105" s="86"/>
      <c r="FG105" s="86"/>
      <c r="FH105" s="86"/>
      <c r="FI105" s="86"/>
      <c r="FJ105" s="86"/>
      <c r="FK105" s="86"/>
      <c r="FL105" s="86"/>
      <c r="FM105" s="86"/>
      <c r="FN105" s="86"/>
      <c r="FO105" s="86"/>
      <c r="FP105" s="86"/>
      <c r="FQ105" s="86"/>
      <c r="FR105" s="86"/>
      <c r="FS105" s="86"/>
      <c r="FT105" s="86"/>
      <c r="FU105" s="86"/>
      <c r="FV105" s="86"/>
      <c r="FW105" s="86"/>
      <c r="FX105" s="86"/>
      <c r="FY105" s="86"/>
      <c r="FZ105" s="86"/>
      <c r="GA105" s="86"/>
      <c r="GB105" s="86"/>
      <c r="GC105" s="86"/>
      <c r="GD105" s="86"/>
      <c r="GE105" s="86"/>
      <c r="GF105" s="86"/>
      <c r="GG105" s="86"/>
      <c r="GH105" s="86"/>
      <c r="GI105" s="86"/>
      <c r="GJ105" s="86"/>
      <c r="GK105" s="86"/>
      <c r="GL105" s="86"/>
      <c r="GM105" s="86"/>
      <c r="GN105" s="86"/>
      <c r="GO105" s="86"/>
      <c r="GP105" s="86"/>
      <c r="GQ105" s="86"/>
      <c r="GR105" s="86"/>
      <c r="GS105" s="86"/>
      <c r="GT105" s="86"/>
      <c r="GU105" s="86"/>
      <c r="GV105" s="86"/>
      <c r="GW105" s="86"/>
      <c r="GX105" s="86"/>
      <c r="GY105" s="86"/>
      <c r="GZ105" s="86"/>
      <c r="HA105" s="86"/>
      <c r="HB105" s="86"/>
      <c r="HC105" s="86"/>
      <c r="HD105" s="86"/>
      <c r="HE105" s="86"/>
      <c r="HF105" s="86"/>
      <c r="HG105" s="86"/>
      <c r="HH105" s="86"/>
      <c r="HI105" s="86"/>
      <c r="HJ105" s="86"/>
      <c r="HK105" s="86"/>
      <c r="HL105" s="86"/>
      <c r="HM105" s="86"/>
      <c r="HN105" s="86"/>
      <c r="HO105" s="86"/>
      <c r="HP105" s="86"/>
      <c r="HQ105" s="86"/>
      <c r="HR105" s="86"/>
      <c r="HS105" s="86"/>
      <c r="HT105" s="86"/>
      <c r="HU105" s="86"/>
      <c r="HV105" s="86"/>
      <c r="HW105" s="86"/>
      <c r="HX105" s="86"/>
      <c r="HY105" s="86"/>
      <c r="HZ105" s="86"/>
      <c r="IA105" s="86"/>
      <c r="IB105" s="86"/>
      <c r="IC105" s="86"/>
      <c r="ID105" s="86"/>
      <c r="IE105" s="86"/>
      <c r="IF105" s="86"/>
      <c r="IG105" s="86"/>
      <c r="IH105" s="86"/>
      <c r="II105" s="86"/>
      <c r="IJ105" s="86"/>
      <c r="IK105" s="86"/>
      <c r="IL105" s="86"/>
      <c r="IM105" s="86"/>
      <c r="IN105" s="86"/>
      <c r="IO105" s="86"/>
      <c r="IP105" s="86"/>
      <c r="IQ105" s="86"/>
      <c r="IR105" s="86"/>
      <c r="IS105" s="86"/>
      <c r="IT105" s="86"/>
      <c r="IU105" s="86"/>
      <c r="IV105" s="86"/>
      <c r="IW105" s="86"/>
    </row>
    <row r="106" ht="15" customHeight="1" spans="1:257">
      <c r="A106" s="19" t="s">
        <v>1372</v>
      </c>
      <c r="B106" s="23">
        <v>5</v>
      </c>
      <c r="C106" s="192" t="s">
        <v>1373</v>
      </c>
      <c r="D106" s="192" t="s">
        <v>1374</v>
      </c>
      <c r="E106" s="192" t="s">
        <v>1375</v>
      </c>
      <c r="F106" s="192" t="s">
        <v>1376</v>
      </c>
      <c r="G106" s="192" t="s">
        <v>1377</v>
      </c>
      <c r="H106" s="192"/>
      <c r="I106" s="16">
        <v>754</v>
      </c>
      <c r="J106" s="16">
        <v>725</v>
      </c>
      <c r="K106" s="46">
        <v>29</v>
      </c>
      <c r="L106" s="19">
        <v>24</v>
      </c>
      <c r="M106" s="43">
        <v>9.1</v>
      </c>
      <c r="N106" s="44">
        <v>18.837</v>
      </c>
      <c r="O106" s="44">
        <v>27.937</v>
      </c>
      <c r="P106" s="43"/>
      <c r="Q106" s="43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  <c r="BA106" s="86"/>
      <c r="BB106" s="86"/>
      <c r="BC106" s="86"/>
      <c r="BD106" s="86"/>
      <c r="BE106" s="86"/>
      <c r="BF106" s="86"/>
      <c r="BG106" s="86"/>
      <c r="BH106" s="86"/>
      <c r="BI106" s="86"/>
      <c r="BJ106" s="86"/>
      <c r="BK106" s="86"/>
      <c r="BL106" s="86"/>
      <c r="BM106" s="86"/>
      <c r="BN106" s="86"/>
      <c r="BO106" s="86"/>
      <c r="BP106" s="86"/>
      <c r="BQ106" s="86"/>
      <c r="BR106" s="86"/>
      <c r="BS106" s="86"/>
      <c r="BT106" s="86"/>
      <c r="BU106" s="86"/>
      <c r="BV106" s="86"/>
      <c r="BW106" s="86"/>
      <c r="BX106" s="86"/>
      <c r="BY106" s="86"/>
      <c r="BZ106" s="86"/>
      <c r="CA106" s="86"/>
      <c r="CB106" s="86"/>
      <c r="CC106" s="86"/>
      <c r="CD106" s="86"/>
      <c r="CE106" s="86"/>
      <c r="CF106" s="86"/>
      <c r="CG106" s="86"/>
      <c r="CH106" s="86"/>
      <c r="CI106" s="86"/>
      <c r="CJ106" s="86"/>
      <c r="CK106" s="86"/>
      <c r="CL106" s="86"/>
      <c r="CM106" s="86"/>
      <c r="CN106" s="86"/>
      <c r="CO106" s="86"/>
      <c r="CP106" s="86"/>
      <c r="CQ106" s="86"/>
      <c r="CR106" s="86"/>
      <c r="CS106" s="86"/>
      <c r="CT106" s="86"/>
      <c r="CU106" s="86"/>
      <c r="CV106" s="86"/>
      <c r="CW106" s="86"/>
      <c r="CX106" s="86"/>
      <c r="CY106" s="86"/>
      <c r="CZ106" s="86"/>
      <c r="DA106" s="86"/>
      <c r="DB106" s="86"/>
      <c r="DC106" s="86"/>
      <c r="DD106" s="86"/>
      <c r="DE106" s="86"/>
      <c r="DF106" s="86"/>
      <c r="DG106" s="86"/>
      <c r="DH106" s="86"/>
      <c r="DI106" s="86"/>
      <c r="DJ106" s="86"/>
      <c r="DK106" s="86"/>
      <c r="DL106" s="86"/>
      <c r="DM106" s="86"/>
      <c r="DN106" s="86"/>
      <c r="DO106" s="86"/>
      <c r="DP106" s="86"/>
      <c r="DQ106" s="86"/>
      <c r="DR106" s="86"/>
      <c r="DS106" s="86"/>
      <c r="DT106" s="86"/>
      <c r="DU106" s="86"/>
      <c r="DV106" s="86"/>
      <c r="DW106" s="86"/>
      <c r="DX106" s="86"/>
      <c r="DY106" s="86"/>
      <c r="DZ106" s="86"/>
      <c r="EA106" s="86"/>
      <c r="EB106" s="86"/>
      <c r="EC106" s="86"/>
      <c r="ED106" s="86"/>
      <c r="EE106" s="86"/>
      <c r="EF106" s="86"/>
      <c r="EG106" s="86"/>
      <c r="EH106" s="86"/>
      <c r="EI106" s="86"/>
      <c r="EJ106" s="86"/>
      <c r="EK106" s="86"/>
      <c r="EL106" s="86"/>
      <c r="EM106" s="86"/>
      <c r="EN106" s="86"/>
      <c r="EO106" s="86"/>
      <c r="EP106" s="86"/>
      <c r="EQ106" s="86"/>
      <c r="ER106" s="86"/>
      <c r="ES106" s="86"/>
      <c r="ET106" s="86"/>
      <c r="EU106" s="86"/>
      <c r="EV106" s="86"/>
      <c r="EW106" s="86"/>
      <c r="EX106" s="86"/>
      <c r="EY106" s="86"/>
      <c r="EZ106" s="86"/>
      <c r="FA106" s="86"/>
      <c r="FB106" s="86"/>
      <c r="FC106" s="86"/>
      <c r="FD106" s="86"/>
      <c r="FE106" s="86"/>
      <c r="FF106" s="86"/>
      <c r="FG106" s="86"/>
      <c r="FH106" s="86"/>
      <c r="FI106" s="86"/>
      <c r="FJ106" s="86"/>
      <c r="FK106" s="86"/>
      <c r="FL106" s="86"/>
      <c r="FM106" s="86"/>
      <c r="FN106" s="86"/>
      <c r="FO106" s="86"/>
      <c r="FP106" s="86"/>
      <c r="FQ106" s="86"/>
      <c r="FR106" s="86"/>
      <c r="FS106" s="86"/>
      <c r="FT106" s="86"/>
      <c r="FU106" s="86"/>
      <c r="FV106" s="86"/>
      <c r="FW106" s="86"/>
      <c r="FX106" s="86"/>
      <c r="FY106" s="86"/>
      <c r="FZ106" s="86"/>
      <c r="GA106" s="86"/>
      <c r="GB106" s="86"/>
      <c r="GC106" s="86"/>
      <c r="GD106" s="86"/>
      <c r="GE106" s="86"/>
      <c r="GF106" s="86"/>
      <c r="GG106" s="86"/>
      <c r="GH106" s="86"/>
      <c r="GI106" s="86"/>
      <c r="GJ106" s="86"/>
      <c r="GK106" s="86"/>
      <c r="GL106" s="86"/>
      <c r="GM106" s="86"/>
      <c r="GN106" s="86"/>
      <c r="GO106" s="86"/>
      <c r="GP106" s="86"/>
      <c r="GQ106" s="86"/>
      <c r="GR106" s="86"/>
      <c r="GS106" s="86"/>
      <c r="GT106" s="86"/>
      <c r="GU106" s="86"/>
      <c r="GV106" s="86"/>
      <c r="GW106" s="86"/>
      <c r="GX106" s="86"/>
      <c r="GY106" s="86"/>
      <c r="GZ106" s="86"/>
      <c r="HA106" s="86"/>
      <c r="HB106" s="86"/>
      <c r="HC106" s="86"/>
      <c r="HD106" s="86"/>
      <c r="HE106" s="86"/>
      <c r="HF106" s="86"/>
      <c r="HG106" s="86"/>
      <c r="HH106" s="86"/>
      <c r="HI106" s="86"/>
      <c r="HJ106" s="86"/>
      <c r="HK106" s="86"/>
      <c r="HL106" s="86"/>
      <c r="HM106" s="86"/>
      <c r="HN106" s="86"/>
      <c r="HO106" s="86"/>
      <c r="HP106" s="86"/>
      <c r="HQ106" s="86"/>
      <c r="HR106" s="86"/>
      <c r="HS106" s="86"/>
      <c r="HT106" s="86"/>
      <c r="HU106" s="86"/>
      <c r="HV106" s="86"/>
      <c r="HW106" s="86"/>
      <c r="HX106" s="86"/>
      <c r="HY106" s="86"/>
      <c r="HZ106" s="86"/>
      <c r="IA106" s="86"/>
      <c r="IB106" s="86"/>
      <c r="IC106" s="86"/>
      <c r="ID106" s="86"/>
      <c r="IE106" s="86"/>
      <c r="IF106" s="86"/>
      <c r="IG106" s="86"/>
      <c r="IH106" s="86"/>
      <c r="II106" s="86"/>
      <c r="IJ106" s="86"/>
      <c r="IK106" s="86"/>
      <c r="IL106" s="86"/>
      <c r="IM106" s="86"/>
      <c r="IN106" s="86"/>
      <c r="IO106" s="86"/>
      <c r="IP106" s="86"/>
      <c r="IQ106" s="86"/>
      <c r="IR106" s="86"/>
      <c r="IS106" s="86"/>
      <c r="IT106" s="86"/>
      <c r="IU106" s="86"/>
      <c r="IV106" s="86"/>
      <c r="IW106" s="86"/>
    </row>
    <row r="107" s="5" customFormat="1" spans="1:18">
      <c r="A107" s="72" t="s">
        <v>76</v>
      </c>
      <c r="B107" s="73"/>
      <c r="C107" s="25"/>
      <c r="D107" s="223"/>
      <c r="E107" s="223"/>
      <c r="F107" s="223"/>
      <c r="G107" s="223"/>
      <c r="H107" s="223"/>
      <c r="I107" s="225"/>
      <c r="J107" s="225"/>
      <c r="K107" s="225"/>
      <c r="L107" s="226"/>
      <c r="M107" s="80"/>
      <c r="N107" s="227"/>
      <c r="O107" s="228"/>
      <c r="P107" s="228"/>
      <c r="Q107" s="228"/>
      <c r="R107" s="229"/>
    </row>
    <row r="108" s="86" customFormat="1" ht="15" customHeight="1" spans="1:17">
      <c r="A108" s="24" t="s">
        <v>1378</v>
      </c>
      <c r="B108" s="25">
        <v>6</v>
      </c>
      <c r="C108" s="192" t="s">
        <v>1379</v>
      </c>
      <c r="D108" s="192" t="s">
        <v>1380</v>
      </c>
      <c r="E108" s="192" t="s">
        <v>1381</v>
      </c>
      <c r="F108" s="192" t="s">
        <v>1382</v>
      </c>
      <c r="G108" s="192" t="s">
        <v>1383</v>
      </c>
      <c r="H108" s="192" t="s">
        <v>1384</v>
      </c>
      <c r="I108" s="19">
        <v>164</v>
      </c>
      <c r="J108" s="19">
        <v>127</v>
      </c>
      <c r="K108" s="19">
        <v>37</v>
      </c>
      <c r="L108" s="19">
        <v>28.8</v>
      </c>
      <c r="M108" s="43">
        <v>14.924</v>
      </c>
      <c r="N108" s="44">
        <v>30.89268</v>
      </c>
      <c r="O108" s="44">
        <v>45.81668</v>
      </c>
      <c r="P108" s="43"/>
      <c r="Q108" s="51"/>
    </row>
    <row r="109" s="86" customFormat="1" ht="15" customHeight="1" spans="1:17">
      <c r="A109" s="24" t="s">
        <v>1385</v>
      </c>
      <c r="B109" s="25">
        <v>5</v>
      </c>
      <c r="C109" s="192" t="s">
        <v>1386</v>
      </c>
      <c r="D109" s="192" t="s">
        <v>1387</v>
      </c>
      <c r="E109" s="192" t="s">
        <v>1388</v>
      </c>
      <c r="F109" s="192" t="s">
        <v>1389</v>
      </c>
      <c r="G109" s="192" t="s">
        <v>1390</v>
      </c>
      <c r="H109" s="192"/>
      <c r="I109" s="19">
        <v>791</v>
      </c>
      <c r="J109" s="19">
        <v>760</v>
      </c>
      <c r="K109" s="19">
        <v>31</v>
      </c>
      <c r="L109" s="19">
        <v>24</v>
      </c>
      <c r="M109" s="43">
        <v>12.74</v>
      </c>
      <c r="N109" s="44">
        <v>26.3718</v>
      </c>
      <c r="O109" s="44">
        <v>39.1118</v>
      </c>
      <c r="P109" s="43"/>
      <c r="Q109" s="51"/>
    </row>
    <row r="110" s="86" customFormat="1" ht="15" customHeight="1" spans="1:17">
      <c r="A110" s="24" t="s">
        <v>1391</v>
      </c>
      <c r="B110" s="25">
        <v>6</v>
      </c>
      <c r="C110" s="192" t="s">
        <v>1392</v>
      </c>
      <c r="D110" s="192" t="s">
        <v>1393</v>
      </c>
      <c r="E110" s="192" t="s">
        <v>1394</v>
      </c>
      <c r="F110" s="192" t="s">
        <v>1395</v>
      </c>
      <c r="G110" s="192" t="s">
        <v>1396</v>
      </c>
      <c r="H110" s="192" t="s">
        <v>1397</v>
      </c>
      <c r="I110" s="19">
        <v>217</v>
      </c>
      <c r="J110" s="19">
        <v>175</v>
      </c>
      <c r="K110" s="19">
        <v>42</v>
      </c>
      <c r="L110" s="19">
        <v>28.8</v>
      </c>
      <c r="M110" s="43">
        <v>24.024</v>
      </c>
      <c r="N110" s="44">
        <v>49.72968</v>
      </c>
      <c r="O110" s="44">
        <v>73.75368</v>
      </c>
      <c r="P110" s="43"/>
      <c r="Q110" s="51"/>
    </row>
    <row r="111" s="86" customFormat="1" ht="15" customHeight="1" spans="1:17">
      <c r="A111" s="24" t="s">
        <v>1398</v>
      </c>
      <c r="B111" s="25">
        <v>6</v>
      </c>
      <c r="C111" s="192" t="s">
        <v>1399</v>
      </c>
      <c r="D111" s="192" t="s">
        <v>1400</v>
      </c>
      <c r="E111" s="192" t="s">
        <v>1401</v>
      </c>
      <c r="F111" s="192" t="s">
        <v>1402</v>
      </c>
      <c r="G111" s="192" t="s">
        <v>1403</v>
      </c>
      <c r="H111" s="192" t="s">
        <v>1404</v>
      </c>
      <c r="I111" s="19">
        <v>120</v>
      </c>
      <c r="J111" s="19">
        <v>90</v>
      </c>
      <c r="K111" s="19">
        <v>30</v>
      </c>
      <c r="L111" s="19">
        <v>28.8</v>
      </c>
      <c r="M111" s="43">
        <v>2.184</v>
      </c>
      <c r="N111" s="44">
        <v>4.52088000000001</v>
      </c>
      <c r="O111" s="44">
        <v>6.70488000000002</v>
      </c>
      <c r="P111" s="43"/>
      <c r="Q111" s="51"/>
    </row>
    <row r="112" s="86" customFormat="1" ht="15" customHeight="1" spans="1:17">
      <c r="A112" s="24" t="s">
        <v>1405</v>
      </c>
      <c r="B112" s="25">
        <v>6</v>
      </c>
      <c r="C112" s="192" t="s">
        <v>1406</v>
      </c>
      <c r="D112" s="192" t="s">
        <v>1407</v>
      </c>
      <c r="E112" s="192" t="s">
        <v>1408</v>
      </c>
      <c r="F112" s="192" t="s">
        <v>1409</v>
      </c>
      <c r="G112" s="192" t="s">
        <v>1410</v>
      </c>
      <c r="H112" s="192" t="s">
        <v>1411</v>
      </c>
      <c r="I112" s="19">
        <v>529</v>
      </c>
      <c r="J112" s="19">
        <v>481</v>
      </c>
      <c r="K112" s="19">
        <v>48</v>
      </c>
      <c r="L112" s="19">
        <v>28.8</v>
      </c>
      <c r="M112" s="43">
        <v>34.944</v>
      </c>
      <c r="N112" s="44">
        <v>72.33408</v>
      </c>
      <c r="O112" s="44">
        <v>107.27808</v>
      </c>
      <c r="P112" s="43"/>
      <c r="Q112" s="51"/>
    </row>
    <row r="113" s="86" customFormat="1" ht="15" customHeight="1" spans="1:17">
      <c r="A113" s="24" t="s">
        <v>1412</v>
      </c>
      <c r="B113" s="25">
        <v>6</v>
      </c>
      <c r="C113" s="192" t="s">
        <v>1413</v>
      </c>
      <c r="D113" s="192" t="s">
        <v>1414</v>
      </c>
      <c r="E113" s="192" t="s">
        <v>1415</v>
      </c>
      <c r="F113" s="192" t="s">
        <v>1416</v>
      </c>
      <c r="G113" s="192" t="s">
        <v>1417</v>
      </c>
      <c r="H113" s="192" t="s">
        <v>1418</v>
      </c>
      <c r="I113" s="19">
        <v>671</v>
      </c>
      <c r="J113" s="19">
        <v>623</v>
      </c>
      <c r="K113" s="19">
        <v>48</v>
      </c>
      <c r="L113" s="19">
        <v>28.8</v>
      </c>
      <c r="M113" s="43">
        <v>34.944</v>
      </c>
      <c r="N113" s="44">
        <v>72.33408</v>
      </c>
      <c r="O113" s="44">
        <v>107.27808</v>
      </c>
      <c r="P113" s="43"/>
      <c r="Q113" s="51"/>
    </row>
    <row r="114" s="86" customFormat="1" ht="15" customHeight="1" spans="1:17">
      <c r="A114" s="24" t="s">
        <v>1419</v>
      </c>
      <c r="B114" s="25">
        <v>6</v>
      </c>
      <c r="C114" s="192" t="s">
        <v>1420</v>
      </c>
      <c r="D114" s="192" t="s">
        <v>1421</v>
      </c>
      <c r="E114" s="192" t="s">
        <v>1422</v>
      </c>
      <c r="F114" s="192" t="s">
        <v>1423</v>
      </c>
      <c r="G114" s="192" t="s">
        <v>1424</v>
      </c>
      <c r="H114" s="192" t="s">
        <v>1425</v>
      </c>
      <c r="I114" s="19">
        <v>247</v>
      </c>
      <c r="J114" s="19">
        <v>206</v>
      </c>
      <c r="K114" s="19">
        <v>41</v>
      </c>
      <c r="L114" s="19">
        <v>28.8</v>
      </c>
      <c r="M114" s="43">
        <v>22.204</v>
      </c>
      <c r="N114" s="44">
        <v>45.96228</v>
      </c>
      <c r="O114" s="44">
        <v>68.16628</v>
      </c>
      <c r="P114" s="43"/>
      <c r="Q114" s="51"/>
    </row>
    <row r="115" s="86" customFormat="1" ht="15" customHeight="1" spans="1:17">
      <c r="A115" s="24" t="s">
        <v>1426</v>
      </c>
      <c r="B115" s="25">
        <v>6</v>
      </c>
      <c r="C115" s="192" t="s">
        <v>1427</v>
      </c>
      <c r="D115" s="192" t="s">
        <v>1428</v>
      </c>
      <c r="E115" s="192" t="s">
        <v>1429</v>
      </c>
      <c r="F115" s="192" t="s">
        <v>1430</v>
      </c>
      <c r="G115" s="192" t="s">
        <v>1431</v>
      </c>
      <c r="H115" s="192" t="s">
        <v>1432</v>
      </c>
      <c r="I115" s="19">
        <v>106</v>
      </c>
      <c r="J115" s="19">
        <v>73</v>
      </c>
      <c r="K115" s="19">
        <v>33</v>
      </c>
      <c r="L115" s="19">
        <v>28.8</v>
      </c>
      <c r="M115" s="43">
        <v>7.64400000000001</v>
      </c>
      <c r="N115" s="44">
        <v>15.82308</v>
      </c>
      <c r="O115" s="44">
        <v>23.46708</v>
      </c>
      <c r="P115" s="43"/>
      <c r="Q115" s="51"/>
    </row>
    <row r="116" s="86" customFormat="1" ht="15" customHeight="1" spans="1:17">
      <c r="A116" s="24" t="s">
        <v>1433</v>
      </c>
      <c r="B116" s="25">
        <v>6</v>
      </c>
      <c r="C116" s="192" t="s">
        <v>1434</v>
      </c>
      <c r="D116" s="192" t="s">
        <v>1435</v>
      </c>
      <c r="E116" s="192" t="s">
        <v>1436</v>
      </c>
      <c r="F116" s="192" t="s">
        <v>1437</v>
      </c>
      <c r="G116" s="192" t="s">
        <v>1438</v>
      </c>
      <c r="H116" s="192" t="s">
        <v>1439</v>
      </c>
      <c r="I116" s="19">
        <v>1012</v>
      </c>
      <c r="J116" s="19">
        <v>957</v>
      </c>
      <c r="K116" s="19">
        <v>55</v>
      </c>
      <c r="L116" s="19">
        <v>28.8</v>
      </c>
      <c r="M116" s="43">
        <v>47.684</v>
      </c>
      <c r="N116" s="44">
        <v>98.70588</v>
      </c>
      <c r="O116" s="44">
        <v>146.38988</v>
      </c>
      <c r="P116" s="43"/>
      <c r="Q116" s="51"/>
    </row>
    <row r="117" s="86" customFormat="1" ht="15" customHeight="1" spans="1:17">
      <c r="A117" s="24" t="s">
        <v>1440</v>
      </c>
      <c r="B117" s="25">
        <v>6</v>
      </c>
      <c r="C117" s="192" t="s">
        <v>1441</v>
      </c>
      <c r="D117" s="192" t="s">
        <v>1442</v>
      </c>
      <c r="E117" s="192" t="s">
        <v>1443</v>
      </c>
      <c r="F117" s="192" t="s">
        <v>1444</v>
      </c>
      <c r="G117" s="192" t="s">
        <v>1445</v>
      </c>
      <c r="H117" s="192" t="s">
        <v>1446</v>
      </c>
      <c r="I117" s="19">
        <v>217</v>
      </c>
      <c r="J117" s="19">
        <v>181</v>
      </c>
      <c r="K117" s="19">
        <v>36</v>
      </c>
      <c r="L117" s="19">
        <v>28.8</v>
      </c>
      <c r="M117" s="43">
        <v>13.104</v>
      </c>
      <c r="N117" s="44">
        <v>27.12528</v>
      </c>
      <c r="O117" s="44">
        <v>40.22928</v>
      </c>
      <c r="P117" s="43"/>
      <c r="Q117" s="51"/>
    </row>
    <row r="118" s="86" customFormat="1" ht="15" customHeight="1" spans="1:17">
      <c r="A118" s="24" t="s">
        <v>1447</v>
      </c>
      <c r="B118" s="25">
        <v>6</v>
      </c>
      <c r="C118" s="192" t="s">
        <v>1448</v>
      </c>
      <c r="D118" s="192" t="s">
        <v>1449</v>
      </c>
      <c r="E118" s="192" t="s">
        <v>1450</v>
      </c>
      <c r="F118" s="192" t="s">
        <v>1451</v>
      </c>
      <c r="G118" s="192" t="s">
        <v>1452</v>
      </c>
      <c r="H118" s="192" t="s">
        <v>1453</v>
      </c>
      <c r="I118" s="19">
        <v>279</v>
      </c>
      <c r="J118" s="19">
        <v>227</v>
      </c>
      <c r="K118" s="19">
        <v>52</v>
      </c>
      <c r="L118" s="19">
        <v>28.8</v>
      </c>
      <c r="M118" s="43">
        <v>42.224</v>
      </c>
      <c r="N118" s="44">
        <v>87.40368</v>
      </c>
      <c r="O118" s="44">
        <v>129.62768</v>
      </c>
      <c r="P118" s="43"/>
      <c r="Q118" s="51"/>
    </row>
    <row r="119" s="86" customFormat="1" ht="15" customHeight="1" spans="1:17">
      <c r="A119" s="24" t="s">
        <v>1454</v>
      </c>
      <c r="B119" s="25">
        <v>6</v>
      </c>
      <c r="C119" s="192" t="s">
        <v>1455</v>
      </c>
      <c r="D119" s="192" t="s">
        <v>1456</v>
      </c>
      <c r="E119" s="192" t="s">
        <v>1457</v>
      </c>
      <c r="F119" s="192" t="s">
        <v>1458</v>
      </c>
      <c r="G119" s="192" t="s">
        <v>1459</v>
      </c>
      <c r="H119" s="192" t="s">
        <v>1460</v>
      </c>
      <c r="I119" s="19">
        <v>1430</v>
      </c>
      <c r="J119" s="19">
        <v>1384</v>
      </c>
      <c r="K119" s="19">
        <v>46</v>
      </c>
      <c r="L119" s="19">
        <v>28.8</v>
      </c>
      <c r="M119" s="43">
        <v>31.304</v>
      </c>
      <c r="N119" s="44">
        <v>64.79928</v>
      </c>
      <c r="O119" s="44">
        <v>96.10328</v>
      </c>
      <c r="P119" s="43"/>
      <c r="Q119" s="51"/>
    </row>
    <row r="120" s="86" customFormat="1" ht="15" customHeight="1" spans="1:17">
      <c r="A120" s="24" t="s">
        <v>1461</v>
      </c>
      <c r="B120" s="25">
        <v>6</v>
      </c>
      <c r="C120" s="192" t="s">
        <v>1462</v>
      </c>
      <c r="D120" s="192" t="s">
        <v>1463</v>
      </c>
      <c r="E120" s="192" t="s">
        <v>1464</v>
      </c>
      <c r="F120" s="192" t="s">
        <v>1465</v>
      </c>
      <c r="G120" s="192" t="s">
        <v>1466</v>
      </c>
      <c r="H120" s="192" t="s">
        <v>1467</v>
      </c>
      <c r="I120" s="19">
        <v>881</v>
      </c>
      <c r="J120" s="19">
        <v>832</v>
      </c>
      <c r="K120" s="19">
        <v>49</v>
      </c>
      <c r="L120" s="19">
        <v>28.8</v>
      </c>
      <c r="M120" s="43">
        <v>36.764</v>
      </c>
      <c r="N120" s="44">
        <v>76.10148</v>
      </c>
      <c r="O120" s="44">
        <v>112.86548</v>
      </c>
      <c r="P120" s="43"/>
      <c r="Q120" s="51"/>
    </row>
    <row r="121" s="86" customFormat="1" ht="15" customHeight="1" spans="1:17">
      <c r="A121" s="24" t="s">
        <v>1468</v>
      </c>
      <c r="B121" s="25">
        <v>6</v>
      </c>
      <c r="C121" s="192" t="s">
        <v>1469</v>
      </c>
      <c r="D121" s="192" t="s">
        <v>1470</v>
      </c>
      <c r="E121" s="192" t="s">
        <v>1471</v>
      </c>
      <c r="F121" s="192" t="s">
        <v>1472</v>
      </c>
      <c r="G121" s="192" t="s">
        <v>1473</v>
      </c>
      <c r="H121" s="192" t="s">
        <v>1474</v>
      </c>
      <c r="I121" s="19">
        <v>238</v>
      </c>
      <c r="J121" s="19">
        <v>196</v>
      </c>
      <c r="K121" s="19">
        <v>42</v>
      </c>
      <c r="L121" s="19">
        <v>28.8</v>
      </c>
      <c r="M121" s="43">
        <v>24.024</v>
      </c>
      <c r="N121" s="44">
        <v>49.72968</v>
      </c>
      <c r="O121" s="44">
        <v>73.75368</v>
      </c>
      <c r="P121" s="43"/>
      <c r="Q121" s="51"/>
    </row>
    <row r="122" s="86" customFormat="1" ht="15" customHeight="1" spans="1:17">
      <c r="A122" s="24" t="s">
        <v>1475</v>
      </c>
      <c r="B122" s="25">
        <v>6</v>
      </c>
      <c r="C122" s="192" t="s">
        <v>1476</v>
      </c>
      <c r="D122" s="192" t="s">
        <v>1477</v>
      </c>
      <c r="E122" s="192" t="s">
        <v>1478</v>
      </c>
      <c r="F122" s="192" t="s">
        <v>1479</v>
      </c>
      <c r="G122" s="192" t="s">
        <v>1480</v>
      </c>
      <c r="H122" s="192" t="s">
        <v>1481</v>
      </c>
      <c r="I122" s="19">
        <v>1142</v>
      </c>
      <c r="J122" s="19">
        <v>1103</v>
      </c>
      <c r="K122" s="19">
        <v>39</v>
      </c>
      <c r="L122" s="19">
        <v>28.8</v>
      </c>
      <c r="M122" s="43">
        <v>18.564</v>
      </c>
      <c r="N122" s="44">
        <v>38.42748</v>
      </c>
      <c r="O122" s="44">
        <v>56.99148</v>
      </c>
      <c r="P122" s="43"/>
      <c r="Q122" s="51"/>
    </row>
    <row r="123" s="86" customFormat="1" ht="15" customHeight="1" spans="1:17">
      <c r="A123" s="24" t="s">
        <v>1482</v>
      </c>
      <c r="B123" s="25">
        <v>6</v>
      </c>
      <c r="C123" s="192" t="s">
        <v>1483</v>
      </c>
      <c r="D123" s="192" t="s">
        <v>1484</v>
      </c>
      <c r="E123" s="192" t="s">
        <v>1485</v>
      </c>
      <c r="F123" s="192" t="s">
        <v>1486</v>
      </c>
      <c r="G123" s="192" t="s">
        <v>1487</v>
      </c>
      <c r="H123" s="192" t="s">
        <v>1488</v>
      </c>
      <c r="I123" s="19">
        <v>192</v>
      </c>
      <c r="J123" s="19">
        <v>163</v>
      </c>
      <c r="K123" s="19">
        <v>29</v>
      </c>
      <c r="L123" s="19">
        <v>28.8</v>
      </c>
      <c r="M123" s="43">
        <v>0.364000000000005</v>
      </c>
      <c r="N123" s="44">
        <v>0.753480000000011</v>
      </c>
      <c r="O123" s="44">
        <v>1.11748000000002</v>
      </c>
      <c r="P123" s="43"/>
      <c r="Q123" s="51"/>
    </row>
    <row r="124" s="86" customFormat="1" ht="15" customHeight="1" spans="1:17">
      <c r="A124" s="24" t="s">
        <v>1489</v>
      </c>
      <c r="B124" s="25">
        <v>6</v>
      </c>
      <c r="C124" s="192" t="s">
        <v>1490</v>
      </c>
      <c r="D124" s="192" t="s">
        <v>1491</v>
      </c>
      <c r="E124" s="192" t="s">
        <v>1492</v>
      </c>
      <c r="F124" s="192" t="s">
        <v>1493</v>
      </c>
      <c r="G124" s="192" t="s">
        <v>1494</v>
      </c>
      <c r="H124" s="192" t="s">
        <v>1495</v>
      </c>
      <c r="I124" s="19">
        <v>160</v>
      </c>
      <c r="J124" s="19">
        <v>131</v>
      </c>
      <c r="K124" s="19">
        <v>29</v>
      </c>
      <c r="L124" s="19">
        <v>28.8</v>
      </c>
      <c r="M124" s="43">
        <v>0.364000000000005</v>
      </c>
      <c r="N124" s="44">
        <v>0.753480000000011</v>
      </c>
      <c r="O124" s="44">
        <v>1.11748000000002</v>
      </c>
      <c r="P124" s="43"/>
      <c r="Q124" s="51"/>
    </row>
    <row r="125" s="86" customFormat="1" ht="15" customHeight="1" spans="1:17">
      <c r="A125" s="24" t="s">
        <v>1496</v>
      </c>
      <c r="B125" s="25">
        <v>6</v>
      </c>
      <c r="C125" s="192" t="s">
        <v>1497</v>
      </c>
      <c r="D125" s="192" t="s">
        <v>1498</v>
      </c>
      <c r="E125" s="192" t="s">
        <v>1499</v>
      </c>
      <c r="F125" s="192" t="s">
        <v>1500</v>
      </c>
      <c r="G125" s="192" t="s">
        <v>1501</v>
      </c>
      <c r="H125" s="192" t="s">
        <v>1502</v>
      </c>
      <c r="I125" s="19">
        <v>1182</v>
      </c>
      <c r="J125" s="19">
        <v>1128</v>
      </c>
      <c r="K125" s="19">
        <v>54</v>
      </c>
      <c r="L125" s="19">
        <v>28.8</v>
      </c>
      <c r="M125" s="43">
        <v>45.864</v>
      </c>
      <c r="N125" s="44">
        <v>94.93848</v>
      </c>
      <c r="O125" s="44">
        <v>140.80248</v>
      </c>
      <c r="P125" s="43"/>
      <c r="Q125" s="51"/>
    </row>
    <row r="126" s="86" customFormat="1" ht="15" customHeight="1" spans="1:17">
      <c r="A126" s="24" t="s">
        <v>1503</v>
      </c>
      <c r="B126" s="25">
        <v>6</v>
      </c>
      <c r="C126" s="192" t="s">
        <v>1504</v>
      </c>
      <c r="D126" s="192" t="s">
        <v>1505</v>
      </c>
      <c r="E126" s="192" t="s">
        <v>1506</v>
      </c>
      <c r="F126" s="192" t="s">
        <v>1507</v>
      </c>
      <c r="G126" s="192" t="s">
        <v>1508</v>
      </c>
      <c r="H126" s="192" t="s">
        <v>1509</v>
      </c>
      <c r="I126" s="19">
        <v>224</v>
      </c>
      <c r="J126" s="19">
        <v>187</v>
      </c>
      <c r="K126" s="19">
        <v>37</v>
      </c>
      <c r="L126" s="19">
        <v>28.8</v>
      </c>
      <c r="M126" s="43">
        <v>14.924</v>
      </c>
      <c r="N126" s="44">
        <v>30.89268</v>
      </c>
      <c r="O126" s="44">
        <v>45.81668</v>
      </c>
      <c r="P126" s="43"/>
      <c r="Q126" s="51"/>
    </row>
    <row r="127" s="86" customFormat="1" ht="15" customHeight="1" spans="1:17">
      <c r="A127" s="24" t="s">
        <v>1510</v>
      </c>
      <c r="B127" s="25">
        <v>6</v>
      </c>
      <c r="C127" s="192" t="s">
        <v>1511</v>
      </c>
      <c r="D127" s="192" t="s">
        <v>1512</v>
      </c>
      <c r="E127" s="192" t="s">
        <v>1513</v>
      </c>
      <c r="F127" s="192" t="s">
        <v>1514</v>
      </c>
      <c r="G127" s="192" t="s">
        <v>1515</v>
      </c>
      <c r="H127" s="192" t="s">
        <v>1516</v>
      </c>
      <c r="I127" s="19">
        <v>270</v>
      </c>
      <c r="J127" s="19">
        <v>230</v>
      </c>
      <c r="K127" s="19">
        <v>40</v>
      </c>
      <c r="L127" s="19">
        <v>28.8</v>
      </c>
      <c r="M127" s="43">
        <v>20.384</v>
      </c>
      <c r="N127" s="44">
        <v>42.19488</v>
      </c>
      <c r="O127" s="44">
        <v>62.57888</v>
      </c>
      <c r="P127" s="43"/>
      <c r="Q127" s="51"/>
    </row>
    <row r="128" s="86" customFormat="1" ht="15" customHeight="1" spans="1:17">
      <c r="A128" s="24" t="s">
        <v>1517</v>
      </c>
      <c r="B128" s="25">
        <v>6</v>
      </c>
      <c r="C128" s="192" t="s">
        <v>1518</v>
      </c>
      <c r="D128" s="192" t="s">
        <v>1519</v>
      </c>
      <c r="E128" s="192" t="s">
        <v>1520</v>
      </c>
      <c r="F128" s="192" t="s">
        <v>1521</v>
      </c>
      <c r="G128" s="192" t="s">
        <v>1522</v>
      </c>
      <c r="H128" s="192" t="s">
        <v>1523</v>
      </c>
      <c r="I128" s="19">
        <v>183</v>
      </c>
      <c r="J128" s="19">
        <v>149</v>
      </c>
      <c r="K128" s="19">
        <v>34</v>
      </c>
      <c r="L128" s="19">
        <v>28.8</v>
      </c>
      <c r="M128" s="43">
        <v>9.46400000000001</v>
      </c>
      <c r="N128" s="44">
        <v>19.59048</v>
      </c>
      <c r="O128" s="44">
        <v>29.05448</v>
      </c>
      <c r="P128" s="43"/>
      <c r="Q128" s="51"/>
    </row>
    <row r="129" s="86" customFormat="1" ht="15" customHeight="1" spans="1:17">
      <c r="A129" s="24" t="s">
        <v>1524</v>
      </c>
      <c r="B129" s="25">
        <v>6</v>
      </c>
      <c r="C129" s="192" t="s">
        <v>1525</v>
      </c>
      <c r="D129" s="192" t="s">
        <v>1526</v>
      </c>
      <c r="E129" s="192" t="s">
        <v>1527</v>
      </c>
      <c r="F129" s="192" t="s">
        <v>1528</v>
      </c>
      <c r="G129" s="192" t="s">
        <v>1529</v>
      </c>
      <c r="H129" s="192" t="s">
        <v>1530</v>
      </c>
      <c r="I129" s="19">
        <v>1271</v>
      </c>
      <c r="J129" s="19">
        <v>1240</v>
      </c>
      <c r="K129" s="19">
        <v>31</v>
      </c>
      <c r="L129" s="19">
        <v>28.8</v>
      </c>
      <c r="M129" s="43">
        <v>4.004</v>
      </c>
      <c r="N129" s="44">
        <v>8.28828000000001</v>
      </c>
      <c r="O129" s="44">
        <v>12.29228</v>
      </c>
      <c r="P129" s="43"/>
      <c r="Q129" s="51"/>
    </row>
    <row r="130" s="86" customFormat="1" ht="15" customHeight="1" spans="1:17">
      <c r="A130" s="24" t="s">
        <v>1531</v>
      </c>
      <c r="B130" s="25">
        <v>6</v>
      </c>
      <c r="C130" s="192" t="s">
        <v>1532</v>
      </c>
      <c r="D130" s="192" t="s">
        <v>1533</v>
      </c>
      <c r="E130" s="192" t="s">
        <v>1534</v>
      </c>
      <c r="F130" s="192" t="s">
        <v>1535</v>
      </c>
      <c r="G130" s="192" t="s">
        <v>1536</v>
      </c>
      <c r="H130" s="192" t="s">
        <v>1537</v>
      </c>
      <c r="I130" s="19">
        <v>271</v>
      </c>
      <c r="J130" s="19">
        <v>229</v>
      </c>
      <c r="K130" s="19">
        <v>42</v>
      </c>
      <c r="L130" s="19">
        <v>28.8</v>
      </c>
      <c r="M130" s="43">
        <v>24.024</v>
      </c>
      <c r="N130" s="44">
        <v>49.72968</v>
      </c>
      <c r="O130" s="44">
        <v>73.75368</v>
      </c>
      <c r="P130" s="43"/>
      <c r="Q130" s="51"/>
    </row>
    <row r="131" s="86" customFormat="1" ht="15" customHeight="1" spans="1:17">
      <c r="A131" s="24" t="s">
        <v>1538</v>
      </c>
      <c r="B131" s="25">
        <v>6</v>
      </c>
      <c r="C131" s="192" t="s">
        <v>1539</v>
      </c>
      <c r="D131" s="192" t="s">
        <v>1540</v>
      </c>
      <c r="E131" s="192" t="s">
        <v>1541</v>
      </c>
      <c r="F131" s="192" t="s">
        <v>1542</v>
      </c>
      <c r="G131" s="192" t="s">
        <v>1543</v>
      </c>
      <c r="H131" s="192" t="s">
        <v>1544</v>
      </c>
      <c r="I131" s="19">
        <v>1091</v>
      </c>
      <c r="J131" s="19">
        <v>1061</v>
      </c>
      <c r="K131" s="19">
        <v>30</v>
      </c>
      <c r="L131" s="19">
        <v>28.8</v>
      </c>
      <c r="M131" s="43">
        <v>2.184</v>
      </c>
      <c r="N131" s="44">
        <v>4.52088000000001</v>
      </c>
      <c r="O131" s="44">
        <v>6.70488000000002</v>
      </c>
      <c r="P131" s="43"/>
      <c r="Q131" s="51"/>
    </row>
    <row r="132" s="86" customFormat="1" ht="15" customHeight="1" spans="1:17">
      <c r="A132" s="24" t="s">
        <v>1545</v>
      </c>
      <c r="B132" s="25">
        <v>6</v>
      </c>
      <c r="C132" s="192" t="s">
        <v>1546</v>
      </c>
      <c r="D132" s="192" t="s">
        <v>1547</v>
      </c>
      <c r="E132" s="192" t="s">
        <v>1548</v>
      </c>
      <c r="F132" s="192" t="s">
        <v>1549</v>
      </c>
      <c r="G132" s="192" t="s">
        <v>1550</v>
      </c>
      <c r="H132" s="192" t="s">
        <v>1551</v>
      </c>
      <c r="I132" s="19">
        <v>850</v>
      </c>
      <c r="J132" s="19">
        <v>818</v>
      </c>
      <c r="K132" s="19">
        <v>32</v>
      </c>
      <c r="L132" s="19">
        <v>28.8</v>
      </c>
      <c r="M132" s="43">
        <v>5.82400000000001</v>
      </c>
      <c r="N132" s="44">
        <v>12.05568</v>
      </c>
      <c r="O132" s="44">
        <v>17.87968</v>
      </c>
      <c r="P132" s="43"/>
      <c r="Q132" s="51"/>
    </row>
    <row r="133" s="86" customFormat="1" ht="15" customHeight="1" spans="1:17">
      <c r="A133" s="24" t="s">
        <v>1552</v>
      </c>
      <c r="B133" s="25">
        <v>6</v>
      </c>
      <c r="C133" s="192" t="s">
        <v>1553</v>
      </c>
      <c r="D133" s="192" t="s">
        <v>1554</v>
      </c>
      <c r="E133" s="192" t="s">
        <v>1555</v>
      </c>
      <c r="F133" s="192" t="s">
        <v>1556</v>
      </c>
      <c r="G133" s="192" t="s">
        <v>1557</v>
      </c>
      <c r="H133" s="192" t="s">
        <v>1558</v>
      </c>
      <c r="I133" s="19">
        <v>1159</v>
      </c>
      <c r="J133" s="19">
        <v>1111</v>
      </c>
      <c r="K133" s="19">
        <v>48</v>
      </c>
      <c r="L133" s="19">
        <v>28.8</v>
      </c>
      <c r="M133" s="43">
        <v>34.944</v>
      </c>
      <c r="N133" s="44">
        <v>72.33408</v>
      </c>
      <c r="O133" s="44">
        <v>107.27808</v>
      </c>
      <c r="P133" s="43"/>
      <c r="Q133" s="51"/>
    </row>
    <row r="134" s="86" customFormat="1" ht="15" customHeight="1" spans="1:17">
      <c r="A134" s="24" t="s">
        <v>1559</v>
      </c>
      <c r="B134" s="25">
        <v>6</v>
      </c>
      <c r="C134" s="192" t="s">
        <v>1560</v>
      </c>
      <c r="D134" s="192" t="s">
        <v>1561</v>
      </c>
      <c r="E134" s="192" t="s">
        <v>1562</v>
      </c>
      <c r="F134" s="192" t="s">
        <v>1563</v>
      </c>
      <c r="G134" s="192" t="s">
        <v>1564</v>
      </c>
      <c r="H134" s="192" t="s">
        <v>1565</v>
      </c>
      <c r="I134" s="19">
        <v>1225</v>
      </c>
      <c r="J134" s="19">
        <v>1182</v>
      </c>
      <c r="K134" s="19">
        <v>43</v>
      </c>
      <c r="L134" s="19">
        <v>28.8</v>
      </c>
      <c r="M134" s="43">
        <v>25.844</v>
      </c>
      <c r="N134" s="44">
        <v>53.49708</v>
      </c>
      <c r="O134" s="44">
        <v>79.34108</v>
      </c>
      <c r="P134" s="43"/>
      <c r="Q134" s="51"/>
    </row>
    <row r="135" s="86" customFormat="1" ht="15" customHeight="1" spans="1:17">
      <c r="A135" s="24" t="s">
        <v>1566</v>
      </c>
      <c r="B135" s="25">
        <v>6</v>
      </c>
      <c r="C135" s="192" t="s">
        <v>1567</v>
      </c>
      <c r="D135" s="192" t="s">
        <v>1568</v>
      </c>
      <c r="E135" s="192" t="s">
        <v>1569</v>
      </c>
      <c r="F135" s="192" t="s">
        <v>1570</v>
      </c>
      <c r="G135" s="192" t="s">
        <v>1571</v>
      </c>
      <c r="H135" s="192" t="s">
        <v>1572</v>
      </c>
      <c r="I135" s="19">
        <v>187</v>
      </c>
      <c r="J135" s="19">
        <v>158</v>
      </c>
      <c r="K135" s="19">
        <v>29</v>
      </c>
      <c r="L135" s="19">
        <v>28.8</v>
      </c>
      <c r="M135" s="43">
        <v>0.364000000000005</v>
      </c>
      <c r="N135" s="44">
        <v>0.753480000000011</v>
      </c>
      <c r="O135" s="44">
        <v>1.11748000000002</v>
      </c>
      <c r="P135" s="43"/>
      <c r="Q135" s="51"/>
    </row>
    <row r="136" s="86" customFormat="1" ht="15" customHeight="1" spans="1:17">
      <c r="A136" s="24" t="s">
        <v>1573</v>
      </c>
      <c r="B136" s="25">
        <v>6</v>
      </c>
      <c r="C136" s="192" t="s">
        <v>1574</v>
      </c>
      <c r="D136" s="192" t="s">
        <v>1575</v>
      </c>
      <c r="E136" s="192" t="s">
        <v>1576</v>
      </c>
      <c r="F136" s="192" t="s">
        <v>1577</v>
      </c>
      <c r="G136" s="192" t="s">
        <v>1578</v>
      </c>
      <c r="H136" s="192" t="s">
        <v>1579</v>
      </c>
      <c r="I136" s="19">
        <v>201</v>
      </c>
      <c r="J136" s="19">
        <v>170</v>
      </c>
      <c r="K136" s="19">
        <v>31</v>
      </c>
      <c r="L136" s="19">
        <v>28.8</v>
      </c>
      <c r="M136" s="43">
        <v>4.004</v>
      </c>
      <c r="N136" s="44">
        <v>8.28828000000001</v>
      </c>
      <c r="O136" s="44">
        <v>12.29228</v>
      </c>
      <c r="P136" s="43"/>
      <c r="Q136" s="51"/>
    </row>
    <row r="137" s="86" customFormat="1" ht="15" customHeight="1" spans="1:17">
      <c r="A137" s="24" t="s">
        <v>1580</v>
      </c>
      <c r="B137" s="25">
        <v>6</v>
      </c>
      <c r="C137" s="192" t="s">
        <v>1581</v>
      </c>
      <c r="D137" s="192" t="s">
        <v>1582</v>
      </c>
      <c r="E137" s="192" t="s">
        <v>1583</v>
      </c>
      <c r="F137" s="192" t="s">
        <v>1584</v>
      </c>
      <c r="G137" s="192" t="s">
        <v>1585</v>
      </c>
      <c r="H137" s="192" t="s">
        <v>1586</v>
      </c>
      <c r="I137" s="19">
        <v>400</v>
      </c>
      <c r="J137" s="19">
        <v>363</v>
      </c>
      <c r="K137" s="19">
        <v>37</v>
      </c>
      <c r="L137" s="19">
        <v>28.8</v>
      </c>
      <c r="M137" s="43">
        <v>14.924</v>
      </c>
      <c r="N137" s="44">
        <v>30.89268</v>
      </c>
      <c r="O137" s="44">
        <v>45.81668</v>
      </c>
      <c r="P137" s="43"/>
      <c r="Q137" s="51"/>
    </row>
    <row r="138" s="86" customFormat="1" ht="15" customHeight="1" spans="1:17">
      <c r="A138" s="24" t="s">
        <v>1587</v>
      </c>
      <c r="B138" s="25">
        <v>6</v>
      </c>
      <c r="C138" s="192" t="s">
        <v>1588</v>
      </c>
      <c r="D138" s="192" t="s">
        <v>1589</v>
      </c>
      <c r="E138" s="192" t="s">
        <v>1590</v>
      </c>
      <c r="F138" s="192" t="s">
        <v>1591</v>
      </c>
      <c r="G138" s="192" t="s">
        <v>1592</v>
      </c>
      <c r="H138" s="192" t="s">
        <v>1593</v>
      </c>
      <c r="I138" s="19">
        <v>343</v>
      </c>
      <c r="J138" s="19">
        <v>301</v>
      </c>
      <c r="K138" s="19">
        <v>42</v>
      </c>
      <c r="L138" s="19">
        <v>28.8</v>
      </c>
      <c r="M138" s="43">
        <v>24.024</v>
      </c>
      <c r="N138" s="44">
        <v>49.72968</v>
      </c>
      <c r="O138" s="44">
        <v>73.75368</v>
      </c>
      <c r="P138" s="43"/>
      <c r="Q138" s="51"/>
    </row>
    <row r="139" s="86" customFormat="1" ht="15" customHeight="1" spans="1:17">
      <c r="A139" s="24" t="s">
        <v>1594</v>
      </c>
      <c r="B139" s="25">
        <v>6</v>
      </c>
      <c r="C139" s="192" t="s">
        <v>1595</v>
      </c>
      <c r="D139" s="192" t="s">
        <v>1596</v>
      </c>
      <c r="E139" s="192" t="s">
        <v>1597</v>
      </c>
      <c r="F139" s="192" t="s">
        <v>1598</v>
      </c>
      <c r="G139" s="192" t="s">
        <v>1599</v>
      </c>
      <c r="H139" s="192" t="s">
        <v>1600</v>
      </c>
      <c r="I139" s="19">
        <v>275</v>
      </c>
      <c r="J139" s="19">
        <v>231</v>
      </c>
      <c r="K139" s="19">
        <v>44</v>
      </c>
      <c r="L139" s="19">
        <v>28.8</v>
      </c>
      <c r="M139" s="43">
        <v>27.664</v>
      </c>
      <c r="N139" s="44">
        <v>57.26448</v>
      </c>
      <c r="O139" s="44">
        <v>84.92848</v>
      </c>
      <c r="P139" s="43"/>
      <c r="Q139" s="51"/>
    </row>
    <row r="140" s="86" customFormat="1" ht="15" customHeight="1" spans="1:17">
      <c r="A140" s="24" t="s">
        <v>1601</v>
      </c>
      <c r="B140" s="25">
        <v>6</v>
      </c>
      <c r="C140" s="192" t="s">
        <v>1602</v>
      </c>
      <c r="D140" s="192" t="s">
        <v>1603</v>
      </c>
      <c r="E140" s="192" t="s">
        <v>1604</v>
      </c>
      <c r="F140" s="192" t="s">
        <v>1605</v>
      </c>
      <c r="G140" s="192" t="s">
        <v>1606</v>
      </c>
      <c r="H140" s="192" t="s">
        <v>1607</v>
      </c>
      <c r="I140" s="19">
        <v>191</v>
      </c>
      <c r="J140" s="19">
        <v>161</v>
      </c>
      <c r="K140" s="19">
        <v>30</v>
      </c>
      <c r="L140" s="19">
        <v>28.8</v>
      </c>
      <c r="M140" s="43">
        <v>2.184</v>
      </c>
      <c r="N140" s="44">
        <v>4.52088000000001</v>
      </c>
      <c r="O140" s="44">
        <v>6.70488000000002</v>
      </c>
      <c r="P140" s="43"/>
      <c r="Q140" s="51"/>
    </row>
    <row r="141" s="86" customFormat="1" ht="15" customHeight="1" spans="1:17">
      <c r="A141" s="24" t="s">
        <v>1608</v>
      </c>
      <c r="B141" s="25">
        <v>6</v>
      </c>
      <c r="C141" s="192" t="s">
        <v>1609</v>
      </c>
      <c r="D141" s="192" t="s">
        <v>1610</v>
      </c>
      <c r="E141" s="192" t="s">
        <v>1611</v>
      </c>
      <c r="F141" s="192" t="s">
        <v>1612</v>
      </c>
      <c r="G141" s="192" t="s">
        <v>1613</v>
      </c>
      <c r="H141" s="192" t="s">
        <v>1614</v>
      </c>
      <c r="I141" s="19">
        <v>584</v>
      </c>
      <c r="J141" s="19">
        <v>540</v>
      </c>
      <c r="K141" s="19">
        <v>44</v>
      </c>
      <c r="L141" s="19">
        <v>28.8</v>
      </c>
      <c r="M141" s="43">
        <v>27.664</v>
      </c>
      <c r="N141" s="44">
        <v>57.26448</v>
      </c>
      <c r="O141" s="44">
        <v>84.92848</v>
      </c>
      <c r="P141" s="43"/>
      <c r="Q141" s="51"/>
    </row>
    <row r="142" s="86" customFormat="1" ht="15" customHeight="1" spans="1:17">
      <c r="A142" s="24" t="s">
        <v>1615</v>
      </c>
      <c r="B142" s="25">
        <v>6</v>
      </c>
      <c r="C142" s="192" t="s">
        <v>1616</v>
      </c>
      <c r="D142" s="192" t="s">
        <v>1617</v>
      </c>
      <c r="E142" s="192" t="s">
        <v>1618</v>
      </c>
      <c r="F142" s="192" t="s">
        <v>1619</v>
      </c>
      <c r="G142" s="192" t="s">
        <v>1620</v>
      </c>
      <c r="H142" s="192" t="s">
        <v>1621</v>
      </c>
      <c r="I142" s="19">
        <v>242</v>
      </c>
      <c r="J142" s="19">
        <v>201</v>
      </c>
      <c r="K142" s="19">
        <v>41</v>
      </c>
      <c r="L142" s="19">
        <v>28.8</v>
      </c>
      <c r="M142" s="43">
        <v>22.204</v>
      </c>
      <c r="N142" s="44">
        <v>45.96228</v>
      </c>
      <c r="O142" s="44">
        <v>68.16628</v>
      </c>
      <c r="P142" s="43"/>
      <c r="Q142" s="51"/>
    </row>
    <row r="143" s="86" customFormat="1" ht="15" customHeight="1" spans="1:17">
      <c r="A143" s="24" t="s">
        <v>1622</v>
      </c>
      <c r="B143" s="25">
        <v>6</v>
      </c>
      <c r="C143" s="192" t="s">
        <v>1623</v>
      </c>
      <c r="D143" s="192" t="s">
        <v>1624</v>
      </c>
      <c r="E143" s="192" t="s">
        <v>1625</v>
      </c>
      <c r="F143" s="192" t="s">
        <v>1626</v>
      </c>
      <c r="G143" s="192" t="s">
        <v>1627</v>
      </c>
      <c r="H143" s="192" t="s">
        <v>1628</v>
      </c>
      <c r="I143" s="19">
        <v>663</v>
      </c>
      <c r="J143" s="19">
        <v>607</v>
      </c>
      <c r="K143" s="19">
        <v>56</v>
      </c>
      <c r="L143" s="19">
        <v>28.8</v>
      </c>
      <c r="M143" s="43">
        <v>49.504</v>
      </c>
      <c r="N143" s="44">
        <v>102.47328</v>
      </c>
      <c r="O143" s="44">
        <v>151.97728</v>
      </c>
      <c r="P143" s="43"/>
      <c r="Q143" s="51"/>
    </row>
    <row r="144" s="86" customFormat="1" ht="15" customHeight="1" spans="1:17">
      <c r="A144" s="24" t="s">
        <v>587</v>
      </c>
      <c r="B144" s="25">
        <v>6</v>
      </c>
      <c r="C144" s="192" t="s">
        <v>588</v>
      </c>
      <c r="D144" s="192" t="s">
        <v>589</v>
      </c>
      <c r="E144" s="192" t="s">
        <v>590</v>
      </c>
      <c r="F144" s="192" t="s">
        <v>591</v>
      </c>
      <c r="G144" s="192" t="s">
        <v>592</v>
      </c>
      <c r="H144" s="192" t="s">
        <v>593</v>
      </c>
      <c r="I144" s="19">
        <v>704</v>
      </c>
      <c r="J144" s="19">
        <v>671</v>
      </c>
      <c r="K144" s="19">
        <v>33</v>
      </c>
      <c r="L144" s="19">
        <v>28.8</v>
      </c>
      <c r="M144" s="43">
        <v>7.64400000000001</v>
      </c>
      <c r="N144" s="44">
        <v>15.82308</v>
      </c>
      <c r="O144" s="44">
        <v>23.46708</v>
      </c>
      <c r="P144" s="43"/>
      <c r="Q144" s="51"/>
    </row>
    <row r="145" s="86" customFormat="1" ht="15" customHeight="1" spans="1:17">
      <c r="A145" s="24" t="s">
        <v>1629</v>
      </c>
      <c r="B145" s="25">
        <v>6</v>
      </c>
      <c r="C145" s="192" t="s">
        <v>1630</v>
      </c>
      <c r="D145" s="192" t="s">
        <v>1631</v>
      </c>
      <c r="E145" s="192" t="s">
        <v>1632</v>
      </c>
      <c r="F145" s="192" t="s">
        <v>1633</v>
      </c>
      <c r="G145" s="192" t="s">
        <v>1634</v>
      </c>
      <c r="H145" s="192" t="s">
        <v>1635</v>
      </c>
      <c r="I145" s="19">
        <v>732</v>
      </c>
      <c r="J145" s="19">
        <v>703</v>
      </c>
      <c r="K145" s="19">
        <v>29</v>
      </c>
      <c r="L145" s="19">
        <v>28.8</v>
      </c>
      <c r="M145" s="43">
        <v>0.364000000000005</v>
      </c>
      <c r="N145" s="44">
        <v>0.753480000000011</v>
      </c>
      <c r="O145" s="44">
        <v>1.11748000000002</v>
      </c>
      <c r="P145" s="43"/>
      <c r="Q145" s="51"/>
    </row>
    <row r="146" s="86" customFormat="1" ht="15" customHeight="1" spans="1:17">
      <c r="A146" s="24" t="s">
        <v>1636</v>
      </c>
      <c r="B146" s="25">
        <v>6</v>
      </c>
      <c r="C146" s="192" t="s">
        <v>1637</v>
      </c>
      <c r="D146" s="192" t="s">
        <v>1638</v>
      </c>
      <c r="E146" s="192" t="s">
        <v>1639</v>
      </c>
      <c r="F146" s="192" t="s">
        <v>1640</v>
      </c>
      <c r="G146" s="192" t="s">
        <v>1641</v>
      </c>
      <c r="H146" s="192" t="s">
        <v>1642</v>
      </c>
      <c r="I146" s="19">
        <v>1254</v>
      </c>
      <c r="J146" s="19">
        <v>1214</v>
      </c>
      <c r="K146" s="19">
        <v>40</v>
      </c>
      <c r="L146" s="19">
        <v>28.8</v>
      </c>
      <c r="M146" s="43">
        <v>20.384</v>
      </c>
      <c r="N146" s="44">
        <v>42.19488</v>
      </c>
      <c r="O146" s="44">
        <v>62.57888</v>
      </c>
      <c r="P146" s="43"/>
      <c r="Q146" s="51"/>
    </row>
    <row r="147" s="86" customFormat="1" ht="15" customHeight="1" spans="1:17">
      <c r="A147" s="24" t="s">
        <v>1643</v>
      </c>
      <c r="B147" s="25">
        <v>6</v>
      </c>
      <c r="C147" s="192" t="s">
        <v>1644</v>
      </c>
      <c r="D147" s="192" t="s">
        <v>1645</v>
      </c>
      <c r="E147" s="192" t="s">
        <v>1646</v>
      </c>
      <c r="F147" s="192" t="s">
        <v>1647</v>
      </c>
      <c r="G147" s="192" t="s">
        <v>1648</v>
      </c>
      <c r="H147" s="192" t="s">
        <v>1649</v>
      </c>
      <c r="I147" s="19">
        <v>1638</v>
      </c>
      <c r="J147" s="19">
        <v>1587</v>
      </c>
      <c r="K147" s="19">
        <v>51</v>
      </c>
      <c r="L147" s="19">
        <v>28.8</v>
      </c>
      <c r="M147" s="43">
        <v>40.404</v>
      </c>
      <c r="N147" s="44">
        <v>83.63628</v>
      </c>
      <c r="O147" s="44">
        <v>124.04028</v>
      </c>
      <c r="P147" s="43"/>
      <c r="Q147" s="51"/>
    </row>
    <row r="148" s="86" customFormat="1" ht="15" customHeight="1" spans="1:17">
      <c r="A148" s="24" t="s">
        <v>1650</v>
      </c>
      <c r="B148" s="25">
        <v>6</v>
      </c>
      <c r="C148" s="192" t="s">
        <v>1651</v>
      </c>
      <c r="D148" s="192" t="s">
        <v>1652</v>
      </c>
      <c r="E148" s="192" t="s">
        <v>1653</v>
      </c>
      <c r="F148" s="192" t="s">
        <v>1654</v>
      </c>
      <c r="G148" s="192" t="s">
        <v>1655</v>
      </c>
      <c r="H148" s="192" t="s">
        <v>1656</v>
      </c>
      <c r="I148" s="19">
        <v>297</v>
      </c>
      <c r="J148" s="19">
        <v>250</v>
      </c>
      <c r="K148" s="19">
        <v>47</v>
      </c>
      <c r="L148" s="19">
        <v>28.8</v>
      </c>
      <c r="M148" s="43">
        <v>33.124</v>
      </c>
      <c r="N148" s="44">
        <v>68.56668</v>
      </c>
      <c r="O148" s="44">
        <v>101.69068</v>
      </c>
      <c r="P148" s="43"/>
      <c r="Q148" s="51"/>
    </row>
    <row r="149" s="86" customFormat="1" ht="15" customHeight="1" spans="1:17">
      <c r="A149" s="24" t="s">
        <v>1657</v>
      </c>
      <c r="B149" s="25">
        <v>6</v>
      </c>
      <c r="C149" s="192" t="s">
        <v>1658</v>
      </c>
      <c r="D149" s="192" t="s">
        <v>1659</v>
      </c>
      <c r="E149" s="192" t="s">
        <v>1410</v>
      </c>
      <c r="F149" s="192" t="s">
        <v>1660</v>
      </c>
      <c r="G149" s="192" t="s">
        <v>1661</v>
      </c>
      <c r="H149" s="192" t="s">
        <v>1662</v>
      </c>
      <c r="I149" s="19">
        <v>271</v>
      </c>
      <c r="J149" s="19">
        <v>229</v>
      </c>
      <c r="K149" s="19">
        <v>42</v>
      </c>
      <c r="L149" s="19">
        <v>28.8</v>
      </c>
      <c r="M149" s="43">
        <v>24.024</v>
      </c>
      <c r="N149" s="44">
        <v>49.72968</v>
      </c>
      <c r="O149" s="44">
        <v>73.75368</v>
      </c>
      <c r="P149" s="43"/>
      <c r="Q149" s="51"/>
    </row>
    <row r="150" s="86" customFormat="1" ht="15" customHeight="1" spans="1:17">
      <c r="A150" s="24" t="s">
        <v>1663</v>
      </c>
      <c r="B150" s="25">
        <v>6</v>
      </c>
      <c r="C150" s="192" t="s">
        <v>1664</v>
      </c>
      <c r="D150" s="192" t="s">
        <v>1665</v>
      </c>
      <c r="E150" s="192" t="s">
        <v>1666</v>
      </c>
      <c r="F150" s="192" t="s">
        <v>1667</v>
      </c>
      <c r="G150" s="192" t="s">
        <v>1668</v>
      </c>
      <c r="H150" s="192" t="s">
        <v>1669</v>
      </c>
      <c r="I150" s="19">
        <v>244</v>
      </c>
      <c r="J150" s="19">
        <v>210</v>
      </c>
      <c r="K150" s="19">
        <v>34</v>
      </c>
      <c r="L150" s="19">
        <v>28.8</v>
      </c>
      <c r="M150" s="43">
        <v>9.46400000000001</v>
      </c>
      <c r="N150" s="44">
        <v>19.59048</v>
      </c>
      <c r="O150" s="44">
        <v>29.05448</v>
      </c>
      <c r="P150" s="43"/>
      <c r="Q150" s="51"/>
    </row>
    <row r="151" s="86" customFormat="1" ht="15" customHeight="1" spans="1:17">
      <c r="A151" s="24" t="s">
        <v>1670</v>
      </c>
      <c r="B151" s="25">
        <v>6</v>
      </c>
      <c r="C151" s="192" t="s">
        <v>1671</v>
      </c>
      <c r="D151" s="192" t="s">
        <v>1672</v>
      </c>
      <c r="E151" s="192" t="s">
        <v>1673</v>
      </c>
      <c r="F151" s="192" t="s">
        <v>1674</v>
      </c>
      <c r="G151" s="192" t="s">
        <v>1675</v>
      </c>
      <c r="H151" s="192" t="s">
        <v>1676</v>
      </c>
      <c r="I151" s="19">
        <v>1032</v>
      </c>
      <c r="J151" s="19">
        <v>996</v>
      </c>
      <c r="K151" s="19">
        <v>36</v>
      </c>
      <c r="L151" s="19">
        <v>28.8</v>
      </c>
      <c r="M151" s="43">
        <v>13.104</v>
      </c>
      <c r="N151" s="44">
        <v>27.12528</v>
      </c>
      <c r="O151" s="44">
        <v>40.22928</v>
      </c>
      <c r="P151" s="43"/>
      <c r="Q151" s="51"/>
    </row>
    <row r="152" s="86" customFormat="1" ht="15" customHeight="1" spans="1:17">
      <c r="A152" s="24" t="s">
        <v>1677</v>
      </c>
      <c r="B152" s="25">
        <v>6</v>
      </c>
      <c r="C152" s="192" t="s">
        <v>1678</v>
      </c>
      <c r="D152" s="192" t="s">
        <v>1679</v>
      </c>
      <c r="E152" s="192" t="s">
        <v>1680</v>
      </c>
      <c r="F152" s="192" t="s">
        <v>1681</v>
      </c>
      <c r="G152" s="192" t="s">
        <v>1682</v>
      </c>
      <c r="H152" s="192" t="s">
        <v>1683</v>
      </c>
      <c r="I152" s="19">
        <v>785</v>
      </c>
      <c r="J152" s="19">
        <v>733</v>
      </c>
      <c r="K152" s="19">
        <v>52</v>
      </c>
      <c r="L152" s="19">
        <v>28.8</v>
      </c>
      <c r="M152" s="43">
        <v>42.224</v>
      </c>
      <c r="N152" s="44">
        <v>87.40368</v>
      </c>
      <c r="O152" s="44">
        <v>129.62768</v>
      </c>
      <c r="P152" s="43"/>
      <c r="Q152" s="51"/>
    </row>
    <row r="153" s="86" customFormat="1" ht="15" customHeight="1" spans="1:17">
      <c r="A153" s="24" t="s">
        <v>1684</v>
      </c>
      <c r="B153" s="25">
        <v>6</v>
      </c>
      <c r="C153" s="192" t="s">
        <v>1685</v>
      </c>
      <c r="D153" s="192" t="s">
        <v>1686</v>
      </c>
      <c r="E153" s="192" t="s">
        <v>1687</v>
      </c>
      <c r="F153" s="192" t="s">
        <v>1688</v>
      </c>
      <c r="G153" s="192" t="s">
        <v>1689</v>
      </c>
      <c r="H153" s="192" t="s">
        <v>1690</v>
      </c>
      <c r="I153" s="19">
        <v>383</v>
      </c>
      <c r="J153" s="19">
        <v>345</v>
      </c>
      <c r="K153" s="19">
        <v>38</v>
      </c>
      <c r="L153" s="19">
        <v>28.8</v>
      </c>
      <c r="M153" s="43">
        <v>16.744</v>
      </c>
      <c r="N153" s="44">
        <v>34.66008</v>
      </c>
      <c r="O153" s="44">
        <v>51.40408</v>
      </c>
      <c r="P153" s="43"/>
      <c r="Q153" s="51"/>
    </row>
    <row r="154" s="86" customFormat="1" ht="15" customHeight="1" spans="1:17">
      <c r="A154" s="24" t="s">
        <v>1691</v>
      </c>
      <c r="B154" s="25">
        <v>5</v>
      </c>
      <c r="C154" s="192" t="s">
        <v>1692</v>
      </c>
      <c r="D154" s="192" t="s">
        <v>1693</v>
      </c>
      <c r="E154" s="192" t="s">
        <v>1694</v>
      </c>
      <c r="F154" s="192" t="s">
        <v>1695</v>
      </c>
      <c r="G154" s="192" t="s">
        <v>1696</v>
      </c>
      <c r="H154" s="192"/>
      <c r="I154" s="19">
        <v>350</v>
      </c>
      <c r="J154" s="19">
        <v>317</v>
      </c>
      <c r="K154" s="19">
        <v>33</v>
      </c>
      <c r="L154" s="19">
        <v>24</v>
      </c>
      <c r="M154" s="43">
        <v>16.38</v>
      </c>
      <c r="N154" s="44">
        <v>33.9066</v>
      </c>
      <c r="O154" s="44">
        <v>50.2866</v>
      </c>
      <c r="P154" s="43"/>
      <c r="Q154" s="51"/>
    </row>
    <row r="155" s="86" customFormat="1" ht="15" customHeight="1" spans="1:17">
      <c r="A155" s="24" t="s">
        <v>1697</v>
      </c>
      <c r="B155" s="25">
        <v>5</v>
      </c>
      <c r="C155" s="192" t="s">
        <v>1698</v>
      </c>
      <c r="D155" s="192" t="s">
        <v>1699</v>
      </c>
      <c r="E155" s="192" t="s">
        <v>1700</v>
      </c>
      <c r="F155" s="192" t="s">
        <v>1701</v>
      </c>
      <c r="G155" s="192" t="s">
        <v>1702</v>
      </c>
      <c r="H155" s="192"/>
      <c r="I155" s="19">
        <v>797</v>
      </c>
      <c r="J155" s="19">
        <v>771</v>
      </c>
      <c r="K155" s="19">
        <v>26</v>
      </c>
      <c r="L155" s="19">
        <v>24</v>
      </c>
      <c r="M155" s="43">
        <v>3.64</v>
      </c>
      <c r="N155" s="44">
        <v>7.5348</v>
      </c>
      <c r="O155" s="44">
        <v>11.1748</v>
      </c>
      <c r="P155" s="43"/>
      <c r="Q155" s="51"/>
    </row>
    <row r="156" s="5" customFormat="1" spans="1:18">
      <c r="A156" s="72" t="s">
        <v>85</v>
      </c>
      <c r="B156" s="73"/>
      <c r="C156" s="25"/>
      <c r="D156" s="223"/>
      <c r="E156" s="223"/>
      <c r="F156" s="223"/>
      <c r="G156" s="223"/>
      <c r="H156" s="223"/>
      <c r="I156" s="225"/>
      <c r="J156" s="225"/>
      <c r="K156" s="225"/>
      <c r="L156" s="226"/>
      <c r="M156" s="80"/>
      <c r="N156" s="227"/>
      <c r="O156" s="228"/>
      <c r="P156" s="228"/>
      <c r="Q156" s="228"/>
      <c r="R156" s="229"/>
    </row>
    <row r="157" s="86" customFormat="1" ht="15" customHeight="1" spans="1:17">
      <c r="A157" s="22" t="s">
        <v>1703</v>
      </c>
      <c r="B157" s="22">
        <v>6</v>
      </c>
      <c r="C157" s="192" t="s">
        <v>1704</v>
      </c>
      <c r="D157" s="192" t="s">
        <v>1705</v>
      </c>
      <c r="E157" s="192" t="s">
        <v>1706</v>
      </c>
      <c r="F157" s="192" t="s">
        <v>1707</v>
      </c>
      <c r="G157" s="192" t="s">
        <v>1708</v>
      </c>
      <c r="H157" s="192" t="s">
        <v>1709</v>
      </c>
      <c r="I157" s="19">
        <v>1774</v>
      </c>
      <c r="J157" s="19">
        <v>1732</v>
      </c>
      <c r="K157" s="19">
        <v>42</v>
      </c>
      <c r="L157" s="19">
        <v>28.8</v>
      </c>
      <c r="M157" s="43">
        <v>24.024</v>
      </c>
      <c r="N157" s="44">
        <v>49.72968</v>
      </c>
      <c r="O157" s="44">
        <v>73.75368</v>
      </c>
      <c r="P157" s="43"/>
      <c r="Q157" s="51"/>
    </row>
    <row r="158" s="86" customFormat="1" ht="15" customHeight="1" spans="1:17">
      <c r="A158" s="22" t="s">
        <v>1710</v>
      </c>
      <c r="B158" s="22">
        <v>6</v>
      </c>
      <c r="C158" s="192" t="s">
        <v>1711</v>
      </c>
      <c r="D158" s="192" t="s">
        <v>1712</v>
      </c>
      <c r="E158" s="192" t="s">
        <v>1713</v>
      </c>
      <c r="F158" s="192" t="s">
        <v>1714</v>
      </c>
      <c r="G158" s="192" t="s">
        <v>1715</v>
      </c>
      <c r="H158" s="192" t="s">
        <v>1716</v>
      </c>
      <c r="I158" s="19">
        <v>1375</v>
      </c>
      <c r="J158" s="19">
        <v>1334</v>
      </c>
      <c r="K158" s="19">
        <v>41</v>
      </c>
      <c r="L158" s="19">
        <v>28.8</v>
      </c>
      <c r="M158" s="43">
        <v>22.204</v>
      </c>
      <c r="N158" s="44">
        <v>45.96228</v>
      </c>
      <c r="O158" s="44">
        <v>68.16628</v>
      </c>
      <c r="P158" s="43"/>
      <c r="Q158" s="51"/>
    </row>
    <row r="159" s="86" customFormat="1" ht="15" customHeight="1" spans="1:17">
      <c r="A159" s="22" t="s">
        <v>1717</v>
      </c>
      <c r="B159" s="25">
        <v>6</v>
      </c>
      <c r="C159" s="192" t="s">
        <v>1718</v>
      </c>
      <c r="D159" s="192" t="s">
        <v>1719</v>
      </c>
      <c r="E159" s="192" t="s">
        <v>1720</v>
      </c>
      <c r="F159" s="192" t="s">
        <v>1721</v>
      </c>
      <c r="G159" s="192" t="s">
        <v>1722</v>
      </c>
      <c r="H159" s="192" t="s">
        <v>1723</v>
      </c>
      <c r="I159" s="19">
        <v>80</v>
      </c>
      <c r="J159" s="19">
        <v>40</v>
      </c>
      <c r="K159" s="19">
        <v>40</v>
      </c>
      <c r="L159" s="20">
        <v>28.8</v>
      </c>
      <c r="M159" s="43">
        <v>20.384</v>
      </c>
      <c r="N159" s="44">
        <v>42.19488</v>
      </c>
      <c r="O159" s="44">
        <v>62.57888</v>
      </c>
      <c r="P159" s="43"/>
      <c r="Q159" s="51"/>
    </row>
    <row r="160" s="86" customFormat="1" ht="15" customHeight="1" spans="1:17">
      <c r="A160" s="22" t="s">
        <v>1724</v>
      </c>
      <c r="B160" s="25">
        <v>6</v>
      </c>
      <c r="C160" s="192" t="s">
        <v>1725</v>
      </c>
      <c r="D160" s="192" t="s">
        <v>1726</v>
      </c>
      <c r="E160" s="192" t="s">
        <v>1727</v>
      </c>
      <c r="F160" s="192" t="s">
        <v>1728</v>
      </c>
      <c r="G160" s="192" t="s">
        <v>1729</v>
      </c>
      <c r="H160" s="192" t="s">
        <v>1730</v>
      </c>
      <c r="I160" s="19">
        <v>1637</v>
      </c>
      <c r="J160" s="19">
        <v>1596</v>
      </c>
      <c r="K160" s="19">
        <v>41</v>
      </c>
      <c r="L160" s="20">
        <v>28.8</v>
      </c>
      <c r="M160" s="43">
        <v>22.204</v>
      </c>
      <c r="N160" s="44">
        <v>45.96228</v>
      </c>
      <c r="O160" s="44">
        <v>68.16628</v>
      </c>
      <c r="P160" s="43"/>
      <c r="Q160" s="51"/>
    </row>
    <row r="161" s="86" customFormat="1" ht="15" customHeight="1" spans="1:17">
      <c r="A161" s="22" t="s">
        <v>1731</v>
      </c>
      <c r="B161" s="25">
        <v>6</v>
      </c>
      <c r="C161" s="192" t="s">
        <v>1732</v>
      </c>
      <c r="D161" s="192" t="s">
        <v>1733</v>
      </c>
      <c r="E161" s="192" t="s">
        <v>1734</v>
      </c>
      <c r="F161" s="192" t="s">
        <v>1735</v>
      </c>
      <c r="G161" s="192" t="s">
        <v>1736</v>
      </c>
      <c r="H161" s="192" t="s">
        <v>1737</v>
      </c>
      <c r="I161" s="19">
        <v>1624</v>
      </c>
      <c r="J161" s="19">
        <v>1569</v>
      </c>
      <c r="K161" s="19">
        <v>55</v>
      </c>
      <c r="L161" s="20">
        <v>28.8</v>
      </c>
      <c r="M161" s="43">
        <v>47.684</v>
      </c>
      <c r="N161" s="44">
        <v>98.70588</v>
      </c>
      <c r="O161" s="44">
        <v>146.38988</v>
      </c>
      <c r="P161" s="43"/>
      <c r="Q161" s="51"/>
    </row>
    <row r="162" s="86" customFormat="1" ht="15" customHeight="1" spans="1:17">
      <c r="A162" s="22" t="s">
        <v>1738</v>
      </c>
      <c r="B162" s="25">
        <v>6</v>
      </c>
      <c r="C162" s="192" t="s">
        <v>1739</v>
      </c>
      <c r="D162" s="192" t="s">
        <v>1740</v>
      </c>
      <c r="E162" s="192" t="s">
        <v>1741</v>
      </c>
      <c r="F162" s="192" t="s">
        <v>1742</v>
      </c>
      <c r="G162" s="192" t="s">
        <v>1743</v>
      </c>
      <c r="H162" s="192" t="s">
        <v>1744</v>
      </c>
      <c r="I162" s="19">
        <v>1892</v>
      </c>
      <c r="J162" s="19">
        <v>1839</v>
      </c>
      <c r="K162" s="19">
        <v>53</v>
      </c>
      <c r="L162" s="20">
        <v>28.8</v>
      </c>
      <c r="M162" s="43">
        <v>44.044</v>
      </c>
      <c r="N162" s="44">
        <v>91.17108</v>
      </c>
      <c r="O162" s="44">
        <v>135.21508</v>
      </c>
      <c r="P162" s="43"/>
      <c r="Q162" s="51"/>
    </row>
    <row r="163" s="86" customFormat="1" ht="15" customHeight="1" spans="1:17">
      <c r="A163" s="22" t="s">
        <v>1745</v>
      </c>
      <c r="B163" s="25">
        <v>6</v>
      </c>
      <c r="C163" s="192" t="s">
        <v>1746</v>
      </c>
      <c r="D163" s="192" t="s">
        <v>1747</v>
      </c>
      <c r="E163" s="192" t="s">
        <v>1748</v>
      </c>
      <c r="F163" s="192" t="s">
        <v>1749</v>
      </c>
      <c r="G163" s="192" t="s">
        <v>1750</v>
      </c>
      <c r="H163" s="192" t="s">
        <v>1751</v>
      </c>
      <c r="I163" s="19">
        <v>66</v>
      </c>
      <c r="J163" s="19">
        <v>35</v>
      </c>
      <c r="K163" s="19">
        <v>31</v>
      </c>
      <c r="L163" s="20">
        <v>28.8</v>
      </c>
      <c r="M163" s="43">
        <v>4.004</v>
      </c>
      <c r="N163" s="44">
        <v>8.28828</v>
      </c>
      <c r="O163" s="44">
        <v>12.29228</v>
      </c>
      <c r="P163" s="43"/>
      <c r="Q163" s="51"/>
    </row>
    <row r="164" s="86" customFormat="1" ht="15" customHeight="1" spans="1:17">
      <c r="A164" s="22" t="s">
        <v>1752</v>
      </c>
      <c r="B164" s="25">
        <v>6</v>
      </c>
      <c r="C164" s="192" t="s">
        <v>1753</v>
      </c>
      <c r="D164" s="192" t="s">
        <v>1754</v>
      </c>
      <c r="E164" s="192" t="s">
        <v>1755</v>
      </c>
      <c r="F164" s="192" t="s">
        <v>1756</v>
      </c>
      <c r="G164" s="192" t="s">
        <v>1757</v>
      </c>
      <c r="H164" s="192" t="s">
        <v>1758</v>
      </c>
      <c r="I164" s="19">
        <v>95</v>
      </c>
      <c r="J164" s="19">
        <v>46</v>
      </c>
      <c r="K164" s="19">
        <v>49</v>
      </c>
      <c r="L164" s="20">
        <v>28.8</v>
      </c>
      <c r="M164" s="43">
        <v>36.764</v>
      </c>
      <c r="N164" s="44">
        <v>76.10148</v>
      </c>
      <c r="O164" s="44">
        <v>112.86548</v>
      </c>
      <c r="P164" s="43"/>
      <c r="Q164" s="51"/>
    </row>
    <row r="165" s="86" customFormat="1" ht="15" customHeight="1" spans="1:17">
      <c r="A165" s="22" t="s">
        <v>1759</v>
      </c>
      <c r="B165" s="25">
        <v>6</v>
      </c>
      <c r="C165" s="192" t="s">
        <v>1760</v>
      </c>
      <c r="D165" s="192" t="s">
        <v>1761</v>
      </c>
      <c r="E165" s="192" t="s">
        <v>1762</v>
      </c>
      <c r="F165" s="192" t="s">
        <v>1763</v>
      </c>
      <c r="G165" s="192" t="s">
        <v>1764</v>
      </c>
      <c r="H165" s="192" t="s">
        <v>1765</v>
      </c>
      <c r="I165" s="19">
        <v>61</v>
      </c>
      <c r="J165" s="19">
        <v>30</v>
      </c>
      <c r="K165" s="19">
        <v>31</v>
      </c>
      <c r="L165" s="20">
        <v>28.8</v>
      </c>
      <c r="M165" s="43">
        <v>4.004</v>
      </c>
      <c r="N165" s="44">
        <v>8.28828</v>
      </c>
      <c r="O165" s="44">
        <v>12.29228</v>
      </c>
      <c r="P165" s="43"/>
      <c r="Q165" s="51"/>
    </row>
    <row r="166" s="86" customFormat="1" ht="15" customHeight="1" spans="1:17">
      <c r="A166" s="22" t="s">
        <v>1766</v>
      </c>
      <c r="B166" s="25">
        <v>6</v>
      </c>
      <c r="C166" s="192" t="s">
        <v>1767</v>
      </c>
      <c r="D166" s="192" t="s">
        <v>1768</v>
      </c>
      <c r="E166" s="192" t="s">
        <v>1769</v>
      </c>
      <c r="F166" s="192" t="s">
        <v>1770</v>
      </c>
      <c r="G166" s="192" t="s">
        <v>1771</v>
      </c>
      <c r="H166" s="192" t="s">
        <v>1772</v>
      </c>
      <c r="I166" s="19">
        <v>64</v>
      </c>
      <c r="J166" s="19">
        <v>32</v>
      </c>
      <c r="K166" s="19">
        <v>32</v>
      </c>
      <c r="L166" s="20">
        <v>28.8</v>
      </c>
      <c r="M166" s="43">
        <v>5.824</v>
      </c>
      <c r="N166" s="44">
        <v>12.05568</v>
      </c>
      <c r="O166" s="44">
        <v>17.87968</v>
      </c>
      <c r="P166" s="43"/>
      <c r="Q166" s="51"/>
    </row>
    <row r="167" s="86" customFormat="1" ht="15" customHeight="1" spans="1:17">
      <c r="A167" s="22" t="s">
        <v>1773</v>
      </c>
      <c r="B167" s="25">
        <v>6</v>
      </c>
      <c r="C167" s="192" t="s">
        <v>1774</v>
      </c>
      <c r="D167" s="192" t="s">
        <v>1775</v>
      </c>
      <c r="E167" s="192" t="s">
        <v>1776</v>
      </c>
      <c r="F167" s="192" t="s">
        <v>1777</v>
      </c>
      <c r="G167" s="192" t="s">
        <v>1778</v>
      </c>
      <c r="H167" s="192" t="s">
        <v>1779</v>
      </c>
      <c r="I167" s="19">
        <v>62</v>
      </c>
      <c r="J167" s="19">
        <v>31</v>
      </c>
      <c r="K167" s="19">
        <v>31</v>
      </c>
      <c r="L167" s="20">
        <v>28.8</v>
      </c>
      <c r="M167" s="43">
        <v>4.004</v>
      </c>
      <c r="N167" s="44">
        <v>8.28828</v>
      </c>
      <c r="O167" s="44">
        <v>12.29228</v>
      </c>
      <c r="P167" s="43"/>
      <c r="Q167" s="51"/>
    </row>
    <row r="168" s="86" customFormat="1" ht="15" customHeight="1" spans="1:17">
      <c r="A168" s="22" t="s">
        <v>1780</v>
      </c>
      <c r="B168" s="25">
        <v>6</v>
      </c>
      <c r="C168" s="192" t="s">
        <v>1781</v>
      </c>
      <c r="D168" s="192" t="s">
        <v>1782</v>
      </c>
      <c r="E168" s="192" t="s">
        <v>1783</v>
      </c>
      <c r="F168" s="192" t="s">
        <v>1784</v>
      </c>
      <c r="G168" s="192" t="s">
        <v>1785</v>
      </c>
      <c r="H168" s="192" t="s">
        <v>1786</v>
      </c>
      <c r="I168" s="19">
        <v>86</v>
      </c>
      <c r="J168" s="19">
        <v>41</v>
      </c>
      <c r="K168" s="19">
        <v>45</v>
      </c>
      <c r="L168" s="20">
        <v>28.8</v>
      </c>
      <c r="M168" s="43">
        <v>29.484</v>
      </c>
      <c r="N168" s="44">
        <v>61.03188</v>
      </c>
      <c r="O168" s="44">
        <v>90.51588</v>
      </c>
      <c r="P168" s="43"/>
      <c r="Q168" s="51"/>
    </row>
    <row r="169" s="86" customFormat="1" ht="15" customHeight="1" spans="1:17">
      <c r="A169" s="22" t="s">
        <v>1787</v>
      </c>
      <c r="B169" s="25">
        <v>6</v>
      </c>
      <c r="C169" s="192" t="s">
        <v>1788</v>
      </c>
      <c r="D169" s="192" t="s">
        <v>1789</v>
      </c>
      <c r="E169" s="192" t="s">
        <v>1790</v>
      </c>
      <c r="F169" s="192" t="s">
        <v>1791</v>
      </c>
      <c r="G169" s="192" t="s">
        <v>1792</v>
      </c>
      <c r="H169" s="192" t="s">
        <v>1793</v>
      </c>
      <c r="I169" s="19">
        <v>83</v>
      </c>
      <c r="J169" s="19">
        <v>43</v>
      </c>
      <c r="K169" s="19">
        <v>40</v>
      </c>
      <c r="L169" s="20">
        <v>28.8</v>
      </c>
      <c r="M169" s="43">
        <v>20.384</v>
      </c>
      <c r="N169" s="44">
        <v>42.19488</v>
      </c>
      <c r="O169" s="44">
        <v>62.57888</v>
      </c>
      <c r="P169" s="43"/>
      <c r="Q169" s="51"/>
    </row>
    <row r="170" s="86" customFormat="1" ht="15" customHeight="1" spans="1:17">
      <c r="A170" s="22" t="s">
        <v>1794</v>
      </c>
      <c r="B170" s="25">
        <v>6</v>
      </c>
      <c r="C170" s="192" t="s">
        <v>1795</v>
      </c>
      <c r="D170" s="192" t="s">
        <v>1796</v>
      </c>
      <c r="E170" s="192" t="s">
        <v>1797</v>
      </c>
      <c r="F170" s="192" t="s">
        <v>1798</v>
      </c>
      <c r="G170" s="192" t="s">
        <v>1799</v>
      </c>
      <c r="H170" s="192" t="s">
        <v>1800</v>
      </c>
      <c r="I170" s="19">
        <v>81</v>
      </c>
      <c r="J170" s="19">
        <v>38</v>
      </c>
      <c r="K170" s="19">
        <v>43</v>
      </c>
      <c r="L170" s="20">
        <v>28.8</v>
      </c>
      <c r="M170" s="43">
        <v>25.844</v>
      </c>
      <c r="N170" s="44">
        <v>53.49708</v>
      </c>
      <c r="O170" s="44">
        <v>79.34108</v>
      </c>
      <c r="P170" s="43"/>
      <c r="Q170" s="51"/>
    </row>
    <row r="171" s="86" customFormat="1" ht="15" customHeight="1" spans="1:17">
      <c r="A171" s="22" t="s">
        <v>1801</v>
      </c>
      <c r="B171" s="25">
        <v>6</v>
      </c>
      <c r="C171" s="192" t="s">
        <v>1802</v>
      </c>
      <c r="D171" s="192" t="s">
        <v>1803</v>
      </c>
      <c r="E171" s="192" t="s">
        <v>1804</v>
      </c>
      <c r="F171" s="192" t="s">
        <v>1805</v>
      </c>
      <c r="G171" s="192" t="s">
        <v>1806</v>
      </c>
      <c r="H171" s="192" t="s">
        <v>1807</v>
      </c>
      <c r="I171" s="19">
        <v>70</v>
      </c>
      <c r="J171" s="19">
        <v>34</v>
      </c>
      <c r="K171" s="19">
        <v>36</v>
      </c>
      <c r="L171" s="20">
        <v>28.8</v>
      </c>
      <c r="M171" s="43">
        <v>13.104</v>
      </c>
      <c r="N171" s="44">
        <v>27.12528</v>
      </c>
      <c r="O171" s="44">
        <v>40.22928</v>
      </c>
      <c r="P171" s="43"/>
      <c r="Q171" s="51"/>
    </row>
    <row r="172" s="86" customFormat="1" ht="15" customHeight="1" spans="1:17">
      <c r="A172" s="22" t="s">
        <v>1808</v>
      </c>
      <c r="B172" s="25">
        <v>6</v>
      </c>
      <c r="C172" s="192" t="s">
        <v>1809</v>
      </c>
      <c r="D172" s="192" t="s">
        <v>1810</v>
      </c>
      <c r="E172" s="192" t="s">
        <v>1811</v>
      </c>
      <c r="F172" s="192" t="s">
        <v>1812</v>
      </c>
      <c r="G172" s="192" t="s">
        <v>1813</v>
      </c>
      <c r="H172" s="192" t="s">
        <v>1814</v>
      </c>
      <c r="I172" s="19">
        <v>2177</v>
      </c>
      <c r="J172" s="19">
        <v>2126</v>
      </c>
      <c r="K172" s="19">
        <v>51</v>
      </c>
      <c r="L172" s="20">
        <v>28.8</v>
      </c>
      <c r="M172" s="43">
        <v>40.404</v>
      </c>
      <c r="N172" s="44">
        <v>83.63628</v>
      </c>
      <c r="O172" s="44">
        <v>124.04028</v>
      </c>
      <c r="P172" s="43"/>
      <c r="Q172" s="51"/>
    </row>
    <row r="173" s="86" customFormat="1" ht="15" customHeight="1" spans="1:17">
      <c r="A173" s="22" t="s">
        <v>1815</v>
      </c>
      <c r="B173" s="25">
        <v>5</v>
      </c>
      <c r="C173" s="192" t="s">
        <v>1816</v>
      </c>
      <c r="D173" s="192" t="s">
        <v>1817</v>
      </c>
      <c r="E173" s="192" t="s">
        <v>1818</v>
      </c>
      <c r="F173" s="192" t="s">
        <v>1819</v>
      </c>
      <c r="G173" s="192" t="s">
        <v>1820</v>
      </c>
      <c r="H173" s="192"/>
      <c r="I173" s="19">
        <v>73</v>
      </c>
      <c r="J173" s="19">
        <v>36</v>
      </c>
      <c r="K173" s="19">
        <v>37</v>
      </c>
      <c r="L173" s="20">
        <v>24</v>
      </c>
      <c r="M173" s="43">
        <v>23.66</v>
      </c>
      <c r="N173" s="44">
        <v>48.9762</v>
      </c>
      <c r="O173" s="44">
        <v>72.6362</v>
      </c>
      <c r="P173" s="43"/>
      <c r="Q173" s="51"/>
    </row>
    <row r="174" s="86" customFormat="1" ht="15" customHeight="1" spans="1:17">
      <c r="A174" s="22" t="s">
        <v>1821</v>
      </c>
      <c r="B174" s="25">
        <v>6</v>
      </c>
      <c r="C174" s="192" t="s">
        <v>1822</v>
      </c>
      <c r="D174" s="192" t="s">
        <v>1823</v>
      </c>
      <c r="E174" s="192" t="s">
        <v>1824</v>
      </c>
      <c r="F174" s="192" t="s">
        <v>1825</v>
      </c>
      <c r="G174" s="192" t="s">
        <v>1826</v>
      </c>
      <c r="H174" s="192" t="s">
        <v>1827</v>
      </c>
      <c r="I174" s="19">
        <v>357</v>
      </c>
      <c r="J174" s="19">
        <v>317</v>
      </c>
      <c r="K174" s="19">
        <v>40</v>
      </c>
      <c r="L174" s="20">
        <v>28.8</v>
      </c>
      <c r="M174" s="43">
        <v>20.384</v>
      </c>
      <c r="N174" s="44">
        <v>42.19488</v>
      </c>
      <c r="O174" s="44">
        <v>62.57888</v>
      </c>
      <c r="P174" s="43"/>
      <c r="Q174" s="51"/>
    </row>
    <row r="175" s="86" customFormat="1" ht="15" customHeight="1" spans="1:17">
      <c r="A175" s="19" t="s">
        <v>1828</v>
      </c>
      <c r="B175" s="25">
        <v>6</v>
      </c>
      <c r="C175" s="192" t="s">
        <v>1829</v>
      </c>
      <c r="D175" s="192" t="s">
        <v>1830</v>
      </c>
      <c r="E175" s="192" t="s">
        <v>1831</v>
      </c>
      <c r="F175" s="192" t="s">
        <v>1832</v>
      </c>
      <c r="G175" s="192" t="s">
        <v>1833</v>
      </c>
      <c r="H175" s="192" t="s">
        <v>1834</v>
      </c>
      <c r="I175" s="19">
        <v>70</v>
      </c>
      <c r="J175" s="19">
        <v>35</v>
      </c>
      <c r="K175" s="19">
        <v>35</v>
      </c>
      <c r="L175" s="20">
        <v>28.8</v>
      </c>
      <c r="M175" s="43">
        <v>11.284</v>
      </c>
      <c r="N175" s="44">
        <v>23.35788</v>
      </c>
      <c r="O175" s="44">
        <v>34.64188</v>
      </c>
      <c r="P175" s="43"/>
      <c r="Q175" s="51"/>
    </row>
    <row r="176" s="86" customFormat="1" ht="15" customHeight="1" spans="1:17">
      <c r="A176" s="19" t="s">
        <v>1835</v>
      </c>
      <c r="B176" s="25">
        <v>6</v>
      </c>
      <c r="C176" s="192" t="s">
        <v>1836</v>
      </c>
      <c r="D176" s="192" t="s">
        <v>1837</v>
      </c>
      <c r="E176" s="192" t="s">
        <v>1838</v>
      </c>
      <c r="F176" s="192" t="s">
        <v>1839</v>
      </c>
      <c r="G176" s="192" t="s">
        <v>1840</v>
      </c>
      <c r="H176" s="192" t="s">
        <v>1841</v>
      </c>
      <c r="I176" s="19">
        <v>94</v>
      </c>
      <c r="J176" s="19">
        <v>48</v>
      </c>
      <c r="K176" s="19">
        <v>46</v>
      </c>
      <c r="L176" s="20">
        <v>28.8</v>
      </c>
      <c r="M176" s="43">
        <v>31.304</v>
      </c>
      <c r="N176" s="44">
        <v>64.79928</v>
      </c>
      <c r="O176" s="44">
        <v>96.10328</v>
      </c>
      <c r="P176" s="43"/>
      <c r="Q176" s="51"/>
    </row>
    <row r="177" s="86" customFormat="1" ht="15" customHeight="1" spans="1:17">
      <c r="A177" s="19" t="s">
        <v>1842</v>
      </c>
      <c r="B177" s="25">
        <v>6</v>
      </c>
      <c r="C177" s="192" t="s">
        <v>1843</v>
      </c>
      <c r="D177" s="192" t="s">
        <v>1844</v>
      </c>
      <c r="E177" s="192" t="s">
        <v>1845</v>
      </c>
      <c r="F177" s="192" t="s">
        <v>1846</v>
      </c>
      <c r="G177" s="192" t="s">
        <v>1847</v>
      </c>
      <c r="H177" s="192" t="s">
        <v>1848</v>
      </c>
      <c r="I177" s="19">
        <v>91</v>
      </c>
      <c r="J177" s="19">
        <v>45</v>
      </c>
      <c r="K177" s="19">
        <v>46</v>
      </c>
      <c r="L177" s="20">
        <v>28.8</v>
      </c>
      <c r="M177" s="43">
        <v>31.304</v>
      </c>
      <c r="N177" s="44">
        <v>64.79928</v>
      </c>
      <c r="O177" s="44">
        <v>96.10328</v>
      </c>
      <c r="P177" s="43"/>
      <c r="Q177" s="51"/>
    </row>
    <row r="178" s="86" customFormat="1" ht="15" customHeight="1" spans="1:17">
      <c r="A178" s="19" t="s">
        <v>1849</v>
      </c>
      <c r="B178" s="25">
        <v>6</v>
      </c>
      <c r="C178" s="192" t="s">
        <v>1850</v>
      </c>
      <c r="D178" s="192" t="s">
        <v>1851</v>
      </c>
      <c r="E178" s="192" t="s">
        <v>1852</v>
      </c>
      <c r="F178" s="192" t="s">
        <v>1853</v>
      </c>
      <c r="G178" s="192" t="s">
        <v>1854</v>
      </c>
      <c r="H178" s="192" t="s">
        <v>1855</v>
      </c>
      <c r="I178" s="19">
        <v>70</v>
      </c>
      <c r="J178" s="19">
        <v>37</v>
      </c>
      <c r="K178" s="19">
        <v>33</v>
      </c>
      <c r="L178" s="20">
        <v>28.8</v>
      </c>
      <c r="M178" s="43">
        <v>7.644</v>
      </c>
      <c r="N178" s="44">
        <v>15.82308</v>
      </c>
      <c r="O178" s="44">
        <v>23.46708</v>
      </c>
      <c r="P178" s="43"/>
      <c r="Q178" s="51"/>
    </row>
    <row r="179" s="86" customFormat="1" ht="15" customHeight="1" spans="1:17">
      <c r="A179" s="19" t="s">
        <v>1856</v>
      </c>
      <c r="B179" s="25">
        <v>6</v>
      </c>
      <c r="C179" s="192" t="s">
        <v>1857</v>
      </c>
      <c r="D179" s="192" t="s">
        <v>1858</v>
      </c>
      <c r="E179" s="192" t="s">
        <v>1859</v>
      </c>
      <c r="F179" s="192" t="s">
        <v>1860</v>
      </c>
      <c r="G179" s="192" t="s">
        <v>1861</v>
      </c>
      <c r="H179" s="192" t="s">
        <v>1862</v>
      </c>
      <c r="I179" s="19">
        <v>72</v>
      </c>
      <c r="J179" s="19">
        <v>37</v>
      </c>
      <c r="K179" s="19">
        <v>35</v>
      </c>
      <c r="L179" s="20">
        <v>28.8</v>
      </c>
      <c r="M179" s="43">
        <v>11.284</v>
      </c>
      <c r="N179" s="44">
        <v>23.35788</v>
      </c>
      <c r="O179" s="44">
        <v>34.64188</v>
      </c>
      <c r="P179" s="43"/>
      <c r="Q179" s="51"/>
    </row>
    <row r="180" s="86" customFormat="1" ht="15" customHeight="1" spans="1:17">
      <c r="A180" s="19" t="s">
        <v>1863</v>
      </c>
      <c r="B180" s="25">
        <v>6</v>
      </c>
      <c r="C180" s="192" t="s">
        <v>1864</v>
      </c>
      <c r="D180" s="192" t="s">
        <v>1865</v>
      </c>
      <c r="E180" s="192" t="s">
        <v>1866</v>
      </c>
      <c r="F180" s="192" t="s">
        <v>1867</v>
      </c>
      <c r="G180" s="192" t="s">
        <v>1868</v>
      </c>
      <c r="H180" s="192" t="s">
        <v>1869</v>
      </c>
      <c r="I180" s="19">
        <v>74</v>
      </c>
      <c r="J180" s="19">
        <v>41</v>
      </c>
      <c r="K180" s="19">
        <v>33</v>
      </c>
      <c r="L180" s="20">
        <v>28.8</v>
      </c>
      <c r="M180" s="43">
        <v>7.644</v>
      </c>
      <c r="N180" s="44">
        <v>15.82308</v>
      </c>
      <c r="O180" s="44">
        <v>23.46708</v>
      </c>
      <c r="P180" s="43"/>
      <c r="Q180" s="51"/>
    </row>
    <row r="181" s="86" customFormat="1" ht="15" customHeight="1" spans="1:17">
      <c r="A181" s="19" t="s">
        <v>1870</v>
      </c>
      <c r="B181" s="25">
        <v>6</v>
      </c>
      <c r="C181" s="192" t="s">
        <v>1871</v>
      </c>
      <c r="D181" s="192" t="s">
        <v>1872</v>
      </c>
      <c r="E181" s="192" t="s">
        <v>1873</v>
      </c>
      <c r="F181" s="192" t="s">
        <v>1874</v>
      </c>
      <c r="G181" s="192" t="s">
        <v>1875</v>
      </c>
      <c r="H181" s="192" t="s">
        <v>1876</v>
      </c>
      <c r="I181" s="19">
        <v>65</v>
      </c>
      <c r="J181" s="19">
        <v>32</v>
      </c>
      <c r="K181" s="19">
        <v>33</v>
      </c>
      <c r="L181" s="20">
        <v>28.8</v>
      </c>
      <c r="M181" s="43">
        <v>7.644</v>
      </c>
      <c r="N181" s="44">
        <v>15.82308</v>
      </c>
      <c r="O181" s="44">
        <v>23.46708</v>
      </c>
      <c r="P181" s="43"/>
      <c r="Q181" s="51"/>
    </row>
    <row r="182" s="86" customFormat="1" ht="15" customHeight="1" spans="1:17">
      <c r="A182" s="19" t="s">
        <v>1877</v>
      </c>
      <c r="B182" s="25">
        <v>6</v>
      </c>
      <c r="C182" s="192" t="s">
        <v>1878</v>
      </c>
      <c r="D182" s="192" t="s">
        <v>1879</v>
      </c>
      <c r="E182" s="192" t="s">
        <v>1880</v>
      </c>
      <c r="F182" s="192" t="s">
        <v>1881</v>
      </c>
      <c r="G182" s="192" t="s">
        <v>1882</v>
      </c>
      <c r="H182" s="192" t="s">
        <v>1883</v>
      </c>
      <c r="I182" s="19">
        <v>1842</v>
      </c>
      <c r="J182" s="19">
        <v>1806</v>
      </c>
      <c r="K182" s="19">
        <v>36</v>
      </c>
      <c r="L182" s="20">
        <v>28.8</v>
      </c>
      <c r="M182" s="43">
        <v>13.104</v>
      </c>
      <c r="N182" s="44">
        <v>27.12528</v>
      </c>
      <c r="O182" s="44">
        <v>40.22928</v>
      </c>
      <c r="P182" s="43"/>
      <c r="Q182" s="51"/>
    </row>
    <row r="183" s="86" customFormat="1" ht="15" customHeight="1" spans="1:17">
      <c r="A183" s="19" t="s">
        <v>1884</v>
      </c>
      <c r="B183" s="25">
        <v>6</v>
      </c>
      <c r="C183" s="192" t="s">
        <v>1885</v>
      </c>
      <c r="D183" s="192" t="s">
        <v>1886</v>
      </c>
      <c r="E183" s="192" t="s">
        <v>1887</v>
      </c>
      <c r="F183" s="192" t="s">
        <v>1888</v>
      </c>
      <c r="G183" s="192" t="s">
        <v>1889</v>
      </c>
      <c r="H183" s="192" t="s">
        <v>1890</v>
      </c>
      <c r="I183" s="19">
        <v>85</v>
      </c>
      <c r="J183" s="19">
        <v>40</v>
      </c>
      <c r="K183" s="19">
        <v>45</v>
      </c>
      <c r="L183" s="20">
        <v>28.8</v>
      </c>
      <c r="M183" s="43">
        <v>29.484</v>
      </c>
      <c r="N183" s="44">
        <v>61.03188</v>
      </c>
      <c r="O183" s="44">
        <v>90.51588</v>
      </c>
      <c r="P183" s="43"/>
      <c r="Q183" s="51"/>
    </row>
    <row r="184" s="86" customFormat="1" ht="15" customHeight="1" spans="1:17">
      <c r="A184" s="19" t="s">
        <v>1891</v>
      </c>
      <c r="B184" s="25">
        <v>6</v>
      </c>
      <c r="C184" s="192" t="s">
        <v>1892</v>
      </c>
      <c r="D184" s="192" t="s">
        <v>1893</v>
      </c>
      <c r="E184" s="192" t="s">
        <v>1894</v>
      </c>
      <c r="F184" s="192" t="s">
        <v>1895</v>
      </c>
      <c r="G184" s="192" t="s">
        <v>1896</v>
      </c>
      <c r="H184" s="192" t="s">
        <v>1897</v>
      </c>
      <c r="I184" s="19">
        <v>61</v>
      </c>
      <c r="J184" s="19">
        <v>28</v>
      </c>
      <c r="K184" s="19">
        <v>33</v>
      </c>
      <c r="L184" s="20">
        <v>28.8</v>
      </c>
      <c r="M184" s="43">
        <v>7.644</v>
      </c>
      <c r="N184" s="44">
        <v>15.82308</v>
      </c>
      <c r="O184" s="44">
        <v>23.46708</v>
      </c>
      <c r="P184" s="43"/>
      <c r="Q184" s="51"/>
    </row>
    <row r="185" s="86" customFormat="1" ht="15" customHeight="1" spans="1:17">
      <c r="A185" s="19" t="s">
        <v>1898</v>
      </c>
      <c r="B185" s="25">
        <v>6</v>
      </c>
      <c r="C185" s="192" t="s">
        <v>1899</v>
      </c>
      <c r="D185" s="192" t="s">
        <v>1900</v>
      </c>
      <c r="E185" s="192" t="s">
        <v>1901</v>
      </c>
      <c r="F185" s="192" t="s">
        <v>1902</v>
      </c>
      <c r="G185" s="192" t="s">
        <v>1903</v>
      </c>
      <c r="H185" s="192" t="s">
        <v>1904</v>
      </c>
      <c r="I185" s="19">
        <v>76</v>
      </c>
      <c r="J185" s="19">
        <v>39</v>
      </c>
      <c r="K185" s="19">
        <v>37</v>
      </c>
      <c r="L185" s="20">
        <v>28.8</v>
      </c>
      <c r="M185" s="43">
        <v>14.924</v>
      </c>
      <c r="N185" s="44">
        <v>30.89268</v>
      </c>
      <c r="O185" s="44">
        <v>45.81668</v>
      </c>
      <c r="P185" s="43"/>
      <c r="Q185" s="51"/>
    </row>
    <row r="186" s="86" customFormat="1" ht="15" customHeight="1" spans="1:17">
      <c r="A186" s="19" t="s">
        <v>1905</v>
      </c>
      <c r="B186" s="25">
        <v>6</v>
      </c>
      <c r="C186" s="192" t="s">
        <v>1906</v>
      </c>
      <c r="D186" s="192" t="s">
        <v>1907</v>
      </c>
      <c r="E186" s="192" t="s">
        <v>1908</v>
      </c>
      <c r="F186" s="192" t="s">
        <v>1909</v>
      </c>
      <c r="G186" s="192" t="s">
        <v>1910</v>
      </c>
      <c r="H186" s="192" t="s">
        <v>1911</v>
      </c>
      <c r="I186" s="19">
        <v>65</v>
      </c>
      <c r="J186" s="19">
        <v>34</v>
      </c>
      <c r="K186" s="19">
        <v>31</v>
      </c>
      <c r="L186" s="20">
        <v>28.8</v>
      </c>
      <c r="M186" s="43">
        <v>4.004</v>
      </c>
      <c r="N186" s="44">
        <v>8.28828</v>
      </c>
      <c r="O186" s="44">
        <v>12.29228</v>
      </c>
      <c r="P186" s="43"/>
      <c r="Q186" s="51"/>
    </row>
    <row r="187" s="86" customFormat="1" ht="15" customHeight="1" spans="1:17">
      <c r="A187" s="19" t="s">
        <v>1912</v>
      </c>
      <c r="B187" s="25">
        <v>6</v>
      </c>
      <c r="C187" s="192" t="s">
        <v>1913</v>
      </c>
      <c r="D187" s="192" t="s">
        <v>1914</v>
      </c>
      <c r="E187" s="192" t="s">
        <v>1915</v>
      </c>
      <c r="F187" s="192" t="s">
        <v>1916</v>
      </c>
      <c r="G187" s="192" t="s">
        <v>1917</v>
      </c>
      <c r="H187" s="192" t="s">
        <v>1918</v>
      </c>
      <c r="I187" s="19">
        <v>1807</v>
      </c>
      <c r="J187" s="19">
        <v>1752</v>
      </c>
      <c r="K187" s="19">
        <v>55</v>
      </c>
      <c r="L187" s="20">
        <v>28.8</v>
      </c>
      <c r="M187" s="43">
        <v>47.684</v>
      </c>
      <c r="N187" s="44">
        <v>98.70588</v>
      </c>
      <c r="O187" s="44">
        <v>146.38988</v>
      </c>
      <c r="P187" s="43"/>
      <c r="Q187" s="51"/>
    </row>
    <row r="188" s="86" customFormat="1" ht="15" customHeight="1" spans="1:17">
      <c r="A188" s="19" t="s">
        <v>1919</v>
      </c>
      <c r="B188" s="25">
        <v>6</v>
      </c>
      <c r="C188" s="192" t="s">
        <v>1920</v>
      </c>
      <c r="D188" s="192" t="s">
        <v>1921</v>
      </c>
      <c r="E188" s="192" t="s">
        <v>1922</v>
      </c>
      <c r="F188" s="192" t="s">
        <v>1923</v>
      </c>
      <c r="G188" s="192" t="s">
        <v>1924</v>
      </c>
      <c r="H188" s="192" t="s">
        <v>1925</v>
      </c>
      <c r="I188" s="19">
        <v>80</v>
      </c>
      <c r="J188" s="19">
        <v>40</v>
      </c>
      <c r="K188" s="19">
        <v>40</v>
      </c>
      <c r="L188" s="20">
        <v>28.8</v>
      </c>
      <c r="M188" s="43">
        <v>20.384</v>
      </c>
      <c r="N188" s="44">
        <v>42.19488</v>
      </c>
      <c r="O188" s="44">
        <v>62.57888</v>
      </c>
      <c r="P188" s="43"/>
      <c r="Q188" s="51"/>
    </row>
    <row r="189" s="86" customFormat="1" ht="15" customHeight="1" spans="1:17">
      <c r="A189" s="232" t="s">
        <v>1926</v>
      </c>
      <c r="B189" s="25">
        <v>6</v>
      </c>
      <c r="C189" s="192" t="s">
        <v>1927</v>
      </c>
      <c r="D189" s="192" t="s">
        <v>1928</v>
      </c>
      <c r="E189" s="192" t="s">
        <v>1929</v>
      </c>
      <c r="F189" s="192" t="s">
        <v>1930</v>
      </c>
      <c r="G189" s="192" t="s">
        <v>1931</v>
      </c>
      <c r="H189" s="192" t="s">
        <v>1932</v>
      </c>
      <c r="I189" s="19">
        <v>1692</v>
      </c>
      <c r="J189" s="19">
        <v>1643</v>
      </c>
      <c r="K189" s="19">
        <v>49</v>
      </c>
      <c r="L189" s="20">
        <v>28.8</v>
      </c>
      <c r="M189" s="43">
        <v>36.764</v>
      </c>
      <c r="N189" s="44">
        <v>76.10148</v>
      </c>
      <c r="O189" s="44">
        <v>112.86548</v>
      </c>
      <c r="P189" s="43"/>
      <c r="Q189" s="51"/>
    </row>
    <row r="190" s="86" customFormat="1" ht="15" customHeight="1" spans="1:17">
      <c r="A190" s="19" t="s">
        <v>1933</v>
      </c>
      <c r="B190" s="25">
        <v>6</v>
      </c>
      <c r="C190" s="192" t="s">
        <v>1934</v>
      </c>
      <c r="D190" s="192" t="s">
        <v>1935</v>
      </c>
      <c r="E190" s="192" t="s">
        <v>1936</v>
      </c>
      <c r="F190" s="192" t="s">
        <v>1937</v>
      </c>
      <c r="G190" s="192" t="s">
        <v>1938</v>
      </c>
      <c r="H190" s="192" t="s">
        <v>1939</v>
      </c>
      <c r="I190" s="19">
        <v>84</v>
      </c>
      <c r="J190" s="19">
        <v>41</v>
      </c>
      <c r="K190" s="19">
        <v>43</v>
      </c>
      <c r="L190" s="20">
        <v>28.8</v>
      </c>
      <c r="M190" s="43">
        <v>25.844</v>
      </c>
      <c r="N190" s="44">
        <v>53.49708</v>
      </c>
      <c r="O190" s="44">
        <v>79.34108</v>
      </c>
      <c r="P190" s="43"/>
      <c r="Q190" s="51"/>
    </row>
    <row r="191" s="86" customFormat="1" ht="15" customHeight="1" spans="1:17">
      <c r="A191" s="19" t="s">
        <v>1940</v>
      </c>
      <c r="B191" s="25">
        <v>6</v>
      </c>
      <c r="C191" s="192" t="s">
        <v>1941</v>
      </c>
      <c r="D191" s="192" t="s">
        <v>1942</v>
      </c>
      <c r="E191" s="192" t="s">
        <v>1943</v>
      </c>
      <c r="F191" s="192" t="s">
        <v>1944</v>
      </c>
      <c r="G191" s="192" t="s">
        <v>1945</v>
      </c>
      <c r="H191" s="192" t="s">
        <v>1946</v>
      </c>
      <c r="I191" s="19">
        <v>98</v>
      </c>
      <c r="J191" s="19">
        <v>47</v>
      </c>
      <c r="K191" s="19">
        <v>51</v>
      </c>
      <c r="L191" s="20">
        <v>28.8</v>
      </c>
      <c r="M191" s="43">
        <v>40.404</v>
      </c>
      <c r="N191" s="44">
        <v>83.63628</v>
      </c>
      <c r="O191" s="44">
        <v>124.04028</v>
      </c>
      <c r="P191" s="43"/>
      <c r="Q191" s="51"/>
    </row>
    <row r="192" s="86" customFormat="1" ht="15" customHeight="1" spans="1:17">
      <c r="A192" s="19" t="s">
        <v>1947</v>
      </c>
      <c r="B192" s="25">
        <v>6</v>
      </c>
      <c r="C192" s="192" t="s">
        <v>1948</v>
      </c>
      <c r="D192" s="192" t="s">
        <v>1949</v>
      </c>
      <c r="E192" s="192" t="s">
        <v>1950</v>
      </c>
      <c r="F192" s="192" t="s">
        <v>1783</v>
      </c>
      <c r="G192" s="192" t="s">
        <v>1951</v>
      </c>
      <c r="H192" s="192" t="s">
        <v>1952</v>
      </c>
      <c r="I192" s="19">
        <v>185</v>
      </c>
      <c r="J192" s="19">
        <v>148</v>
      </c>
      <c r="K192" s="19">
        <v>37</v>
      </c>
      <c r="L192" s="20">
        <v>28.8</v>
      </c>
      <c r="M192" s="43">
        <v>14.924</v>
      </c>
      <c r="N192" s="44">
        <v>30.89268</v>
      </c>
      <c r="O192" s="44">
        <v>45.81668</v>
      </c>
      <c r="P192" s="43"/>
      <c r="Q192" s="51"/>
    </row>
    <row r="193" s="86" customFormat="1" ht="15" customHeight="1" spans="1:17">
      <c r="A193" s="19" t="s">
        <v>1953</v>
      </c>
      <c r="B193" s="25">
        <v>6</v>
      </c>
      <c r="C193" s="192" t="s">
        <v>1954</v>
      </c>
      <c r="D193" s="192" t="s">
        <v>1955</v>
      </c>
      <c r="E193" s="192" t="s">
        <v>1956</v>
      </c>
      <c r="F193" s="192" t="s">
        <v>1957</v>
      </c>
      <c r="G193" s="192" t="s">
        <v>1958</v>
      </c>
      <c r="H193" s="192" t="s">
        <v>1959</v>
      </c>
      <c r="I193" s="19">
        <v>1608</v>
      </c>
      <c r="J193" s="19">
        <v>1558</v>
      </c>
      <c r="K193" s="19">
        <v>50</v>
      </c>
      <c r="L193" s="20">
        <v>28.8</v>
      </c>
      <c r="M193" s="43">
        <v>38.584</v>
      </c>
      <c r="N193" s="44">
        <v>79.86888</v>
      </c>
      <c r="O193" s="44">
        <v>118.45288</v>
      </c>
      <c r="P193" s="43"/>
      <c r="Q193" s="51"/>
    </row>
    <row r="194" s="86" customFormat="1" ht="15" customHeight="1" spans="1:17">
      <c r="A194" s="19" t="s">
        <v>1960</v>
      </c>
      <c r="B194" s="25">
        <v>6</v>
      </c>
      <c r="C194" s="192" t="s">
        <v>1961</v>
      </c>
      <c r="D194" s="192" t="s">
        <v>1962</v>
      </c>
      <c r="E194" s="192" t="s">
        <v>1963</v>
      </c>
      <c r="F194" s="192" t="s">
        <v>1964</v>
      </c>
      <c r="G194" s="192" t="s">
        <v>1965</v>
      </c>
      <c r="H194" s="192" t="s">
        <v>1966</v>
      </c>
      <c r="I194" s="19">
        <v>137</v>
      </c>
      <c r="J194" s="19">
        <v>81</v>
      </c>
      <c r="K194" s="19">
        <v>56</v>
      </c>
      <c r="L194" s="20">
        <v>28.8</v>
      </c>
      <c r="M194" s="43">
        <v>49.504</v>
      </c>
      <c r="N194" s="44">
        <v>102.47328</v>
      </c>
      <c r="O194" s="44">
        <v>151.97728</v>
      </c>
      <c r="P194" s="43"/>
      <c r="Q194" s="51"/>
    </row>
    <row r="195" s="86" customFormat="1" ht="15" customHeight="1" spans="1:17">
      <c r="A195" s="19" t="s">
        <v>1967</v>
      </c>
      <c r="B195" s="25">
        <v>6</v>
      </c>
      <c r="C195" s="192" t="s">
        <v>1968</v>
      </c>
      <c r="D195" s="192" t="s">
        <v>1969</v>
      </c>
      <c r="E195" s="192" t="s">
        <v>1970</v>
      </c>
      <c r="F195" s="192" t="s">
        <v>1971</v>
      </c>
      <c r="G195" s="192" t="s">
        <v>1972</v>
      </c>
      <c r="H195" s="192" t="s">
        <v>1973</v>
      </c>
      <c r="I195" s="19">
        <v>80</v>
      </c>
      <c r="J195" s="19">
        <v>38</v>
      </c>
      <c r="K195" s="19">
        <v>42</v>
      </c>
      <c r="L195" s="20">
        <v>28.8</v>
      </c>
      <c r="M195" s="43">
        <v>24.024</v>
      </c>
      <c r="N195" s="44">
        <v>49.72968</v>
      </c>
      <c r="O195" s="44">
        <v>73.75368</v>
      </c>
      <c r="P195" s="43"/>
      <c r="Q195" s="51"/>
    </row>
    <row r="196" s="86" customFormat="1" ht="15" customHeight="1" spans="1:17">
      <c r="A196" s="19" t="s">
        <v>1974</v>
      </c>
      <c r="B196" s="25">
        <v>6</v>
      </c>
      <c r="C196" s="192" t="s">
        <v>1975</v>
      </c>
      <c r="D196" s="192" t="s">
        <v>1976</v>
      </c>
      <c r="E196" s="192" t="s">
        <v>1977</v>
      </c>
      <c r="F196" s="192" t="s">
        <v>1978</v>
      </c>
      <c r="G196" s="192" t="s">
        <v>1979</v>
      </c>
      <c r="H196" s="192" t="s">
        <v>1980</v>
      </c>
      <c r="I196" s="19">
        <v>71</v>
      </c>
      <c r="J196" s="19">
        <v>37</v>
      </c>
      <c r="K196" s="19">
        <v>34</v>
      </c>
      <c r="L196" s="20">
        <v>28.8</v>
      </c>
      <c r="M196" s="43">
        <v>9.464</v>
      </c>
      <c r="N196" s="44">
        <v>19.59048</v>
      </c>
      <c r="O196" s="44">
        <v>29.05448</v>
      </c>
      <c r="P196" s="43"/>
      <c r="Q196" s="51"/>
    </row>
    <row r="197" s="86" customFormat="1" ht="15" customHeight="1" spans="1:17">
      <c r="A197" s="19" t="s">
        <v>1981</v>
      </c>
      <c r="B197" s="25">
        <v>6</v>
      </c>
      <c r="C197" s="192" t="s">
        <v>1982</v>
      </c>
      <c r="D197" s="192" t="s">
        <v>1983</v>
      </c>
      <c r="E197" s="192" t="s">
        <v>1984</v>
      </c>
      <c r="F197" s="192" t="s">
        <v>1985</v>
      </c>
      <c r="G197" s="192" t="s">
        <v>1986</v>
      </c>
      <c r="H197" s="192" t="s">
        <v>1024</v>
      </c>
      <c r="I197" s="19">
        <v>60</v>
      </c>
      <c r="J197" s="19">
        <v>29</v>
      </c>
      <c r="K197" s="19">
        <v>31</v>
      </c>
      <c r="L197" s="20">
        <v>28.8</v>
      </c>
      <c r="M197" s="43">
        <v>4.004</v>
      </c>
      <c r="N197" s="44">
        <v>8.28828</v>
      </c>
      <c r="O197" s="44">
        <v>12.29228</v>
      </c>
      <c r="P197" s="43"/>
      <c r="Q197" s="51"/>
    </row>
    <row r="198" s="86" customFormat="1" ht="15" customHeight="1" spans="1:17">
      <c r="A198" s="19" t="s">
        <v>1987</v>
      </c>
      <c r="B198" s="25">
        <v>6</v>
      </c>
      <c r="C198" s="192" t="s">
        <v>1988</v>
      </c>
      <c r="D198" s="192" t="s">
        <v>1989</v>
      </c>
      <c r="E198" s="192" t="s">
        <v>1990</v>
      </c>
      <c r="F198" s="192" t="s">
        <v>1991</v>
      </c>
      <c r="G198" s="192" t="s">
        <v>1992</v>
      </c>
      <c r="H198" s="192" t="s">
        <v>1993</v>
      </c>
      <c r="I198" s="19">
        <v>83</v>
      </c>
      <c r="J198" s="19">
        <v>41</v>
      </c>
      <c r="K198" s="19">
        <v>42</v>
      </c>
      <c r="L198" s="20">
        <v>28.8</v>
      </c>
      <c r="M198" s="43">
        <v>24.024</v>
      </c>
      <c r="N198" s="44">
        <v>49.72968</v>
      </c>
      <c r="O198" s="44">
        <v>73.75368</v>
      </c>
      <c r="P198" s="43"/>
      <c r="Q198" s="51"/>
    </row>
    <row r="199" s="86" customFormat="1" ht="15" customHeight="1" spans="1:17">
      <c r="A199" s="19" t="s">
        <v>1994</v>
      </c>
      <c r="B199" s="25">
        <v>6</v>
      </c>
      <c r="C199" s="192" t="s">
        <v>1995</v>
      </c>
      <c r="D199" s="192" t="s">
        <v>1996</v>
      </c>
      <c r="E199" s="192" t="s">
        <v>1997</v>
      </c>
      <c r="F199" s="192" t="s">
        <v>1998</v>
      </c>
      <c r="G199" s="192" t="s">
        <v>1999</v>
      </c>
      <c r="H199" s="192" t="s">
        <v>2000</v>
      </c>
      <c r="I199" s="19">
        <v>74</v>
      </c>
      <c r="J199" s="19">
        <v>37</v>
      </c>
      <c r="K199" s="19">
        <v>37</v>
      </c>
      <c r="L199" s="20">
        <v>28.8</v>
      </c>
      <c r="M199" s="43">
        <v>14.924</v>
      </c>
      <c r="N199" s="44">
        <v>30.89268</v>
      </c>
      <c r="O199" s="44">
        <v>45.81668</v>
      </c>
      <c r="P199" s="43"/>
      <c r="Q199" s="51"/>
    </row>
    <row r="200" s="86" customFormat="1" ht="15" customHeight="1" spans="1:17">
      <c r="A200" s="19" t="s">
        <v>2001</v>
      </c>
      <c r="B200" s="25">
        <v>6</v>
      </c>
      <c r="C200" s="192" t="s">
        <v>2002</v>
      </c>
      <c r="D200" s="192" t="s">
        <v>2003</v>
      </c>
      <c r="E200" s="192" t="s">
        <v>2004</v>
      </c>
      <c r="F200" s="192" t="s">
        <v>2005</v>
      </c>
      <c r="G200" s="192" t="s">
        <v>2006</v>
      </c>
      <c r="H200" s="192" t="s">
        <v>2007</v>
      </c>
      <c r="I200" s="19">
        <v>57</v>
      </c>
      <c r="J200" s="19">
        <v>27</v>
      </c>
      <c r="K200" s="19">
        <v>30</v>
      </c>
      <c r="L200" s="20">
        <v>28.8</v>
      </c>
      <c r="M200" s="43">
        <v>2.184</v>
      </c>
      <c r="N200" s="44">
        <v>4.52088</v>
      </c>
      <c r="O200" s="44">
        <v>6.70488</v>
      </c>
      <c r="P200" s="43"/>
      <c r="Q200" s="51"/>
    </row>
    <row r="201" s="86" customFormat="1" ht="15" customHeight="1" spans="1:17">
      <c r="A201" s="19" t="s">
        <v>2008</v>
      </c>
      <c r="B201" s="25">
        <v>4</v>
      </c>
      <c r="C201" s="192" t="s">
        <v>2009</v>
      </c>
      <c r="D201" s="192" t="s">
        <v>2010</v>
      </c>
      <c r="E201" s="192" t="s">
        <v>2011</v>
      </c>
      <c r="F201" s="192" t="s">
        <v>2012</v>
      </c>
      <c r="G201" s="192"/>
      <c r="H201" s="192"/>
      <c r="I201" s="19">
        <v>46</v>
      </c>
      <c r="J201" s="19">
        <v>24</v>
      </c>
      <c r="K201" s="19">
        <v>22</v>
      </c>
      <c r="L201" s="20">
        <v>19.2</v>
      </c>
      <c r="M201" s="43">
        <v>5.096</v>
      </c>
      <c r="N201" s="44">
        <v>10.54872</v>
      </c>
      <c r="O201" s="44">
        <v>15.64472</v>
      </c>
      <c r="P201" s="43"/>
      <c r="Q201" s="51"/>
    </row>
    <row r="202" s="86" customFormat="1" ht="15" customHeight="1" spans="1:17">
      <c r="A202" s="19" t="s">
        <v>2013</v>
      </c>
      <c r="B202" s="25">
        <v>6</v>
      </c>
      <c r="C202" s="192" t="s">
        <v>2014</v>
      </c>
      <c r="D202" s="192" t="s">
        <v>2015</v>
      </c>
      <c r="E202" s="192" t="s">
        <v>2016</v>
      </c>
      <c r="F202" s="192" t="s">
        <v>2017</v>
      </c>
      <c r="G202" s="192" t="s">
        <v>2018</v>
      </c>
      <c r="H202" s="192" t="s">
        <v>2019</v>
      </c>
      <c r="I202" s="19">
        <v>66</v>
      </c>
      <c r="J202" s="19">
        <v>36</v>
      </c>
      <c r="K202" s="19">
        <v>30</v>
      </c>
      <c r="L202" s="20">
        <v>28.8</v>
      </c>
      <c r="M202" s="43">
        <v>2.184</v>
      </c>
      <c r="N202" s="44">
        <v>4.52088</v>
      </c>
      <c r="O202" s="44">
        <v>6.70488</v>
      </c>
      <c r="P202" s="43"/>
      <c r="Q202" s="51"/>
    </row>
    <row r="203" s="86" customFormat="1" ht="15" customHeight="1" spans="1:17">
      <c r="A203" s="19" t="s">
        <v>2020</v>
      </c>
      <c r="B203" s="25">
        <v>6</v>
      </c>
      <c r="C203" s="192" t="s">
        <v>2021</v>
      </c>
      <c r="D203" s="192" t="s">
        <v>2022</v>
      </c>
      <c r="E203" s="192" t="s">
        <v>2023</v>
      </c>
      <c r="F203" s="192" t="s">
        <v>2024</v>
      </c>
      <c r="G203" s="192" t="s">
        <v>2025</v>
      </c>
      <c r="H203" s="192" t="s">
        <v>2026</v>
      </c>
      <c r="I203" s="19">
        <v>63</v>
      </c>
      <c r="J203" s="19">
        <v>34</v>
      </c>
      <c r="K203" s="19">
        <v>29</v>
      </c>
      <c r="L203" s="20">
        <v>28.8</v>
      </c>
      <c r="M203" s="43">
        <v>0.363999999999999</v>
      </c>
      <c r="N203" s="44">
        <v>0.753479999999997</v>
      </c>
      <c r="O203" s="44">
        <v>1.11748</v>
      </c>
      <c r="P203" s="43"/>
      <c r="Q203" s="51"/>
    </row>
    <row r="204" s="86" customFormat="1" ht="15" customHeight="1" spans="1:17">
      <c r="A204" s="19" t="s">
        <v>2027</v>
      </c>
      <c r="B204" s="25">
        <v>6</v>
      </c>
      <c r="C204" s="192" t="s">
        <v>2028</v>
      </c>
      <c r="D204" s="192" t="s">
        <v>2029</v>
      </c>
      <c r="E204" s="192" t="s">
        <v>2030</v>
      </c>
      <c r="F204" s="192" t="s">
        <v>2031</v>
      </c>
      <c r="G204" s="192" t="s">
        <v>2032</v>
      </c>
      <c r="H204" s="192" t="s">
        <v>2033</v>
      </c>
      <c r="I204" s="19">
        <v>457</v>
      </c>
      <c r="J204" s="19">
        <v>418</v>
      </c>
      <c r="K204" s="19">
        <v>39</v>
      </c>
      <c r="L204" s="20">
        <v>28.8</v>
      </c>
      <c r="M204" s="43">
        <v>18.564</v>
      </c>
      <c r="N204" s="44">
        <v>38.42748</v>
      </c>
      <c r="O204" s="44">
        <v>56.99148</v>
      </c>
      <c r="P204" s="43"/>
      <c r="Q204" s="51"/>
    </row>
    <row r="205" s="86" customFormat="1" ht="15" customHeight="1" spans="1:17">
      <c r="A205" s="19" t="s">
        <v>2034</v>
      </c>
      <c r="B205" s="25">
        <v>6</v>
      </c>
      <c r="C205" s="192" t="s">
        <v>2035</v>
      </c>
      <c r="D205" s="192" t="s">
        <v>2036</v>
      </c>
      <c r="E205" s="192" t="s">
        <v>2037</v>
      </c>
      <c r="F205" s="192" t="s">
        <v>2038</v>
      </c>
      <c r="G205" s="192" t="s">
        <v>2039</v>
      </c>
      <c r="H205" s="192" t="s">
        <v>2040</v>
      </c>
      <c r="I205" s="19">
        <v>66</v>
      </c>
      <c r="J205" s="19">
        <v>33</v>
      </c>
      <c r="K205" s="19">
        <v>33</v>
      </c>
      <c r="L205" s="20">
        <v>28.8</v>
      </c>
      <c r="M205" s="43">
        <v>7.644</v>
      </c>
      <c r="N205" s="44">
        <v>15.82308</v>
      </c>
      <c r="O205" s="44">
        <v>23.46708</v>
      </c>
      <c r="P205" s="43"/>
      <c r="Q205" s="51"/>
    </row>
    <row r="206" s="86" customFormat="1" ht="15" customHeight="1" spans="1:17">
      <c r="A206" s="19" t="s">
        <v>2041</v>
      </c>
      <c r="B206" s="25">
        <v>6</v>
      </c>
      <c r="C206" s="192" t="s">
        <v>2042</v>
      </c>
      <c r="D206" s="192" t="s">
        <v>2043</v>
      </c>
      <c r="E206" s="192" t="s">
        <v>2044</v>
      </c>
      <c r="F206" s="192" t="s">
        <v>2045</v>
      </c>
      <c r="G206" s="192" t="s">
        <v>2046</v>
      </c>
      <c r="H206" s="192" t="s">
        <v>2047</v>
      </c>
      <c r="I206" s="19">
        <v>63</v>
      </c>
      <c r="J206" s="19">
        <v>30</v>
      </c>
      <c r="K206" s="19">
        <v>33</v>
      </c>
      <c r="L206" s="20">
        <v>28.8</v>
      </c>
      <c r="M206" s="43">
        <v>7.644</v>
      </c>
      <c r="N206" s="44">
        <v>15.82308</v>
      </c>
      <c r="O206" s="44">
        <v>23.46708</v>
      </c>
      <c r="P206" s="43"/>
      <c r="Q206" s="51"/>
    </row>
    <row r="207" s="86" customFormat="1" ht="15" customHeight="1" spans="1:17">
      <c r="A207" s="22" t="s">
        <v>2048</v>
      </c>
      <c r="B207" s="25">
        <v>6</v>
      </c>
      <c r="C207" s="192" t="s">
        <v>2049</v>
      </c>
      <c r="D207" s="192" t="s">
        <v>2050</v>
      </c>
      <c r="E207" s="192" t="s">
        <v>2051</v>
      </c>
      <c r="F207" s="192" t="s">
        <v>2052</v>
      </c>
      <c r="G207" s="192" t="s">
        <v>2053</v>
      </c>
      <c r="H207" s="192" t="s">
        <v>2054</v>
      </c>
      <c r="I207" s="19">
        <v>80</v>
      </c>
      <c r="J207" s="19">
        <v>39</v>
      </c>
      <c r="K207" s="19">
        <v>41</v>
      </c>
      <c r="L207" s="20">
        <v>28.8</v>
      </c>
      <c r="M207" s="43">
        <v>22.204</v>
      </c>
      <c r="N207" s="44">
        <v>45.96228</v>
      </c>
      <c r="O207" s="44">
        <v>68.16628</v>
      </c>
      <c r="P207" s="43"/>
      <c r="Q207" s="51"/>
    </row>
    <row r="208" s="86" customFormat="1" ht="15" customHeight="1" spans="1:17">
      <c r="A208" s="22" t="s">
        <v>2055</v>
      </c>
      <c r="B208" s="25">
        <v>6</v>
      </c>
      <c r="C208" s="192" t="s">
        <v>2056</v>
      </c>
      <c r="D208" s="192" t="s">
        <v>2057</v>
      </c>
      <c r="E208" s="192" t="s">
        <v>2058</v>
      </c>
      <c r="F208" s="192" t="s">
        <v>2059</v>
      </c>
      <c r="G208" s="192" t="s">
        <v>2060</v>
      </c>
      <c r="H208" s="192" t="s">
        <v>24</v>
      </c>
      <c r="I208" s="19">
        <v>82</v>
      </c>
      <c r="J208" s="19">
        <v>40</v>
      </c>
      <c r="K208" s="19">
        <v>42</v>
      </c>
      <c r="L208" s="20">
        <v>28.8</v>
      </c>
      <c r="M208" s="43">
        <v>24.024</v>
      </c>
      <c r="N208" s="44">
        <v>49.72968</v>
      </c>
      <c r="O208" s="44">
        <v>73.75368</v>
      </c>
      <c r="P208" s="43"/>
      <c r="Q208" s="51"/>
    </row>
    <row r="209" s="86" customFormat="1" ht="15" customHeight="1" spans="1:17">
      <c r="A209" s="22" t="s">
        <v>2061</v>
      </c>
      <c r="B209" s="25">
        <v>6</v>
      </c>
      <c r="C209" s="192" t="s">
        <v>2062</v>
      </c>
      <c r="D209" s="192" t="s">
        <v>2063</v>
      </c>
      <c r="E209" s="192" t="s">
        <v>2064</v>
      </c>
      <c r="F209" s="192" t="s">
        <v>2065</v>
      </c>
      <c r="G209" s="192" t="s">
        <v>2066</v>
      </c>
      <c r="H209" s="192" t="s">
        <v>2067</v>
      </c>
      <c r="I209" s="19">
        <v>66</v>
      </c>
      <c r="J209" s="19">
        <v>32</v>
      </c>
      <c r="K209" s="19">
        <v>34</v>
      </c>
      <c r="L209" s="20">
        <v>28.8</v>
      </c>
      <c r="M209" s="43">
        <v>9.464</v>
      </c>
      <c r="N209" s="44">
        <v>19.59048</v>
      </c>
      <c r="O209" s="44">
        <v>29.05448</v>
      </c>
      <c r="P209" s="43"/>
      <c r="Q209" s="51"/>
    </row>
    <row r="210" s="86" customFormat="1" ht="15" customHeight="1" spans="1:17">
      <c r="A210" s="22" t="s">
        <v>2068</v>
      </c>
      <c r="B210" s="25">
        <v>6</v>
      </c>
      <c r="C210" s="192" t="s">
        <v>2069</v>
      </c>
      <c r="D210" s="192" t="s">
        <v>2070</v>
      </c>
      <c r="E210" s="192" t="s">
        <v>2071</v>
      </c>
      <c r="F210" s="192" t="s">
        <v>2072</v>
      </c>
      <c r="G210" s="192" t="s">
        <v>2073</v>
      </c>
      <c r="H210" s="192" t="s">
        <v>2074</v>
      </c>
      <c r="I210" s="19">
        <v>73</v>
      </c>
      <c r="J210" s="19">
        <v>37</v>
      </c>
      <c r="K210" s="19">
        <v>36</v>
      </c>
      <c r="L210" s="20">
        <v>28.8</v>
      </c>
      <c r="M210" s="43">
        <v>13.104</v>
      </c>
      <c r="N210" s="44">
        <v>27.12528</v>
      </c>
      <c r="O210" s="44">
        <v>40.22928</v>
      </c>
      <c r="P210" s="43"/>
      <c r="Q210" s="51"/>
    </row>
    <row r="211" s="86" customFormat="1" ht="15" customHeight="1" spans="1:17">
      <c r="A211" s="22" t="s">
        <v>2075</v>
      </c>
      <c r="B211" s="25">
        <v>6</v>
      </c>
      <c r="C211" s="192" t="s">
        <v>2076</v>
      </c>
      <c r="D211" s="192" t="s">
        <v>2077</v>
      </c>
      <c r="E211" s="192" t="s">
        <v>2078</v>
      </c>
      <c r="F211" s="192" t="s">
        <v>2079</v>
      </c>
      <c r="G211" s="192" t="s">
        <v>2080</v>
      </c>
      <c r="H211" s="192" t="s">
        <v>2081</v>
      </c>
      <c r="I211" s="19">
        <v>83</v>
      </c>
      <c r="J211" s="19">
        <v>40</v>
      </c>
      <c r="K211" s="19">
        <v>43</v>
      </c>
      <c r="L211" s="20">
        <v>28.8</v>
      </c>
      <c r="M211" s="43">
        <v>25.844</v>
      </c>
      <c r="N211" s="44">
        <v>53.49708</v>
      </c>
      <c r="O211" s="44">
        <v>79.34108</v>
      </c>
      <c r="P211" s="43"/>
      <c r="Q211" s="51"/>
    </row>
    <row r="212" s="86" customFormat="1" ht="15" customHeight="1" spans="1:17">
      <c r="A212" s="22" t="s">
        <v>2082</v>
      </c>
      <c r="B212" s="25">
        <v>6</v>
      </c>
      <c r="C212" s="192" t="s">
        <v>2083</v>
      </c>
      <c r="D212" s="192" t="s">
        <v>2084</v>
      </c>
      <c r="E212" s="192" t="s">
        <v>2085</v>
      </c>
      <c r="F212" s="192" t="s">
        <v>2086</v>
      </c>
      <c r="G212" s="192" t="s">
        <v>2087</v>
      </c>
      <c r="H212" s="192" t="s">
        <v>2088</v>
      </c>
      <c r="I212" s="19">
        <v>80</v>
      </c>
      <c r="J212" s="19">
        <v>41</v>
      </c>
      <c r="K212" s="19">
        <v>39</v>
      </c>
      <c r="L212" s="20">
        <v>28.8</v>
      </c>
      <c r="M212" s="43">
        <v>18.564</v>
      </c>
      <c r="N212" s="44">
        <v>38.42748</v>
      </c>
      <c r="O212" s="44">
        <v>56.99148</v>
      </c>
      <c r="P212" s="43"/>
      <c r="Q212" s="51"/>
    </row>
    <row r="213" s="86" customFormat="1" ht="15" customHeight="1" spans="1:17">
      <c r="A213" s="22" t="s">
        <v>2089</v>
      </c>
      <c r="B213" s="233">
        <v>6</v>
      </c>
      <c r="C213" s="192" t="s">
        <v>2090</v>
      </c>
      <c r="D213" s="192" t="s">
        <v>2091</v>
      </c>
      <c r="E213" s="192" t="s">
        <v>2092</v>
      </c>
      <c r="F213" s="192" t="s">
        <v>2093</v>
      </c>
      <c r="G213" s="192" t="s">
        <v>2094</v>
      </c>
      <c r="H213" s="192" t="s">
        <v>2095</v>
      </c>
      <c r="I213" s="19">
        <v>143</v>
      </c>
      <c r="J213" s="19">
        <v>103</v>
      </c>
      <c r="K213" s="19">
        <v>40</v>
      </c>
      <c r="L213" s="20">
        <v>28.8</v>
      </c>
      <c r="M213" s="43">
        <v>20.384</v>
      </c>
      <c r="N213" s="44">
        <v>42.19488</v>
      </c>
      <c r="O213" s="44">
        <v>62.57888</v>
      </c>
      <c r="P213" s="43"/>
      <c r="Q213" s="43"/>
    </row>
    <row r="214" s="86" customFormat="1" ht="15" customHeight="1" spans="1:17">
      <c r="A214" s="22" t="s">
        <v>270</v>
      </c>
      <c r="B214" s="233">
        <v>6</v>
      </c>
      <c r="C214" s="192" t="s">
        <v>2096</v>
      </c>
      <c r="D214" s="192" t="s">
        <v>276</v>
      </c>
      <c r="E214" s="192" t="s">
        <v>272</v>
      </c>
      <c r="F214" s="192" t="s">
        <v>275</v>
      </c>
      <c r="G214" s="192" t="s">
        <v>273</v>
      </c>
      <c r="H214" s="192" t="s">
        <v>271</v>
      </c>
      <c r="I214" s="19">
        <v>74</v>
      </c>
      <c r="J214" s="54">
        <v>40</v>
      </c>
      <c r="K214" s="19">
        <v>34</v>
      </c>
      <c r="L214" s="234">
        <v>28.8</v>
      </c>
      <c r="M214" s="43">
        <v>9.464</v>
      </c>
      <c r="N214" s="44">
        <v>19.59048</v>
      </c>
      <c r="O214" s="44">
        <v>29.05448</v>
      </c>
      <c r="P214" s="43"/>
      <c r="Q214" s="43"/>
    </row>
    <row r="215" s="86" customFormat="1" ht="15" customHeight="1" spans="1:17">
      <c r="A215" s="22" t="s">
        <v>86</v>
      </c>
      <c r="B215" s="233">
        <v>6</v>
      </c>
      <c r="C215" s="192" t="s">
        <v>92</v>
      </c>
      <c r="D215" s="192" t="s">
        <v>89</v>
      </c>
      <c r="E215" s="192" t="s">
        <v>87</v>
      </c>
      <c r="F215" s="192" t="s">
        <v>91</v>
      </c>
      <c r="G215" s="192" t="s">
        <v>90</v>
      </c>
      <c r="H215" s="192" t="s">
        <v>88</v>
      </c>
      <c r="I215" s="19">
        <v>84</v>
      </c>
      <c r="J215" s="54">
        <v>45</v>
      </c>
      <c r="K215" s="19">
        <v>39</v>
      </c>
      <c r="L215" s="234">
        <v>28.8</v>
      </c>
      <c r="M215" s="43">
        <v>18.564</v>
      </c>
      <c r="N215" s="44">
        <v>38.42748</v>
      </c>
      <c r="O215" s="44">
        <v>56.99148</v>
      </c>
      <c r="P215" s="43"/>
      <c r="Q215" s="43"/>
    </row>
    <row r="216" s="86" customFormat="1" ht="15" customHeight="1" spans="1:17">
      <c r="A216" s="19" t="s">
        <v>2097</v>
      </c>
      <c r="B216" s="233">
        <v>6</v>
      </c>
      <c r="C216" s="192" t="s">
        <v>2098</v>
      </c>
      <c r="D216" s="192" t="s">
        <v>2099</v>
      </c>
      <c r="E216" s="192" t="s">
        <v>2100</v>
      </c>
      <c r="F216" s="192" t="s">
        <v>2101</v>
      </c>
      <c r="G216" s="192" t="s">
        <v>2102</v>
      </c>
      <c r="H216" s="192" t="s">
        <v>2103</v>
      </c>
      <c r="I216" s="19">
        <v>414</v>
      </c>
      <c r="J216" s="19">
        <v>371</v>
      </c>
      <c r="K216" s="19">
        <v>43</v>
      </c>
      <c r="L216" s="20">
        <v>28.8</v>
      </c>
      <c r="M216" s="43">
        <v>25.844</v>
      </c>
      <c r="N216" s="44">
        <v>53.49708</v>
      </c>
      <c r="O216" s="44">
        <v>79.34108</v>
      </c>
      <c r="P216" s="43"/>
      <c r="Q216" s="43"/>
    </row>
    <row r="217" s="86" customFormat="1" ht="15" customHeight="1" spans="1:17">
      <c r="A217" s="19" t="s">
        <v>2104</v>
      </c>
      <c r="B217" s="233">
        <v>6</v>
      </c>
      <c r="C217" s="192" t="s">
        <v>2105</v>
      </c>
      <c r="D217" s="192" t="s">
        <v>2106</v>
      </c>
      <c r="E217" s="192" t="s">
        <v>2107</v>
      </c>
      <c r="F217" s="192" t="s">
        <v>2108</v>
      </c>
      <c r="G217" s="192" t="s">
        <v>2109</v>
      </c>
      <c r="H217" s="192" t="s">
        <v>2110</v>
      </c>
      <c r="I217" s="19">
        <v>66</v>
      </c>
      <c r="J217" s="19">
        <v>34</v>
      </c>
      <c r="K217" s="19">
        <v>32</v>
      </c>
      <c r="L217" s="20">
        <v>28.8</v>
      </c>
      <c r="M217" s="43">
        <v>5.824</v>
      </c>
      <c r="N217" s="44">
        <v>12.05568</v>
      </c>
      <c r="O217" s="44">
        <v>17.87968</v>
      </c>
      <c r="P217" s="43"/>
      <c r="Q217" s="43"/>
    </row>
    <row r="218" s="5" customFormat="1" spans="1:18">
      <c r="A218" s="72" t="s">
        <v>594</v>
      </c>
      <c r="B218" s="73"/>
      <c r="C218" s="25"/>
      <c r="D218" s="223"/>
      <c r="E218" s="223"/>
      <c r="F218" s="223"/>
      <c r="G218" s="223"/>
      <c r="H218" s="223"/>
      <c r="I218" s="225"/>
      <c r="J218" s="225"/>
      <c r="K218" s="225"/>
      <c r="L218" s="226"/>
      <c r="M218" s="80"/>
      <c r="N218" s="227"/>
      <c r="O218" s="228"/>
      <c r="P218" s="228"/>
      <c r="Q218" s="228"/>
      <c r="R218" s="229"/>
    </row>
    <row r="219" s="86" customFormat="1" ht="15" customHeight="1" spans="1:17">
      <c r="A219" s="19" t="s">
        <v>2111</v>
      </c>
      <c r="B219" s="25">
        <v>4</v>
      </c>
      <c r="C219" s="192" t="s">
        <v>2112</v>
      </c>
      <c r="D219" s="192" t="s">
        <v>2113</v>
      </c>
      <c r="E219" s="192" t="s">
        <v>2114</v>
      </c>
      <c r="F219" s="192" t="s">
        <v>2115</v>
      </c>
      <c r="G219" s="192"/>
      <c r="H219" s="192"/>
      <c r="I219" s="19">
        <v>686</v>
      </c>
      <c r="J219" s="19">
        <v>652</v>
      </c>
      <c r="K219" s="19">
        <v>34</v>
      </c>
      <c r="L219" s="19">
        <v>19.2</v>
      </c>
      <c r="M219" s="43">
        <v>26.936</v>
      </c>
      <c r="N219" s="44">
        <v>55.75752</v>
      </c>
      <c r="O219" s="44">
        <v>82.69352</v>
      </c>
      <c r="P219" s="43"/>
      <c r="Q219" s="43"/>
    </row>
    <row r="220" s="86" customFormat="1" ht="15" customHeight="1" spans="1:17">
      <c r="A220" s="19" t="s">
        <v>2116</v>
      </c>
      <c r="B220" s="25">
        <v>4</v>
      </c>
      <c r="C220" s="192" t="s">
        <v>2117</v>
      </c>
      <c r="D220" s="192" t="s">
        <v>2118</v>
      </c>
      <c r="E220" s="192" t="s">
        <v>2119</v>
      </c>
      <c r="F220" s="192" t="s">
        <v>2120</v>
      </c>
      <c r="G220" s="192"/>
      <c r="H220" s="192"/>
      <c r="I220" s="19">
        <v>833</v>
      </c>
      <c r="J220" s="19">
        <v>796</v>
      </c>
      <c r="K220" s="19">
        <v>37</v>
      </c>
      <c r="L220" s="19">
        <v>19.2</v>
      </c>
      <c r="M220" s="43">
        <v>32.396</v>
      </c>
      <c r="N220" s="44">
        <v>67.05972</v>
      </c>
      <c r="O220" s="44">
        <v>99.45572</v>
      </c>
      <c r="P220" s="43"/>
      <c r="Q220" s="43"/>
    </row>
    <row r="221" s="86" customFormat="1" ht="15" customHeight="1" spans="1:17">
      <c r="A221" s="19" t="s">
        <v>2121</v>
      </c>
      <c r="B221" s="25">
        <v>6</v>
      </c>
      <c r="C221" s="192" t="s">
        <v>2122</v>
      </c>
      <c r="D221" s="192" t="s">
        <v>2123</v>
      </c>
      <c r="E221" s="192" t="s">
        <v>2124</v>
      </c>
      <c r="F221" s="192" t="s">
        <v>2125</v>
      </c>
      <c r="G221" s="192" t="s">
        <v>2126</v>
      </c>
      <c r="H221" s="192" t="s">
        <v>2127</v>
      </c>
      <c r="I221" s="19">
        <v>939</v>
      </c>
      <c r="J221" s="19">
        <v>901</v>
      </c>
      <c r="K221" s="19">
        <v>38</v>
      </c>
      <c r="L221" s="19">
        <v>28.8</v>
      </c>
      <c r="M221" s="43">
        <v>16.744</v>
      </c>
      <c r="N221" s="44">
        <v>34.66008</v>
      </c>
      <c r="O221" s="44">
        <v>51.40408</v>
      </c>
      <c r="P221" s="43"/>
      <c r="Q221" s="43"/>
    </row>
    <row r="222" s="86" customFormat="1" ht="15" customHeight="1" spans="1:17">
      <c r="A222" s="19" t="s">
        <v>2128</v>
      </c>
      <c r="B222" s="25">
        <v>5</v>
      </c>
      <c r="C222" s="192" t="s">
        <v>2129</v>
      </c>
      <c r="D222" s="192" t="s">
        <v>2130</v>
      </c>
      <c r="E222" s="192" t="s">
        <v>2131</v>
      </c>
      <c r="F222" s="192" t="s">
        <v>2132</v>
      </c>
      <c r="G222" s="192" t="s">
        <v>2133</v>
      </c>
      <c r="H222" s="192"/>
      <c r="I222" s="19">
        <v>867</v>
      </c>
      <c r="J222" s="19">
        <v>827</v>
      </c>
      <c r="K222" s="19">
        <v>40</v>
      </c>
      <c r="L222" s="19">
        <v>24</v>
      </c>
      <c r="M222" s="43">
        <v>29.12</v>
      </c>
      <c r="N222" s="44">
        <v>60.2784</v>
      </c>
      <c r="O222" s="44">
        <v>89.3984</v>
      </c>
      <c r="P222" s="43"/>
      <c r="Q222" s="43"/>
    </row>
    <row r="223" s="86" customFormat="1" ht="15" customHeight="1" spans="1:17">
      <c r="A223" s="19" t="s">
        <v>2134</v>
      </c>
      <c r="B223" s="25">
        <v>6</v>
      </c>
      <c r="C223" s="192" t="s">
        <v>2135</v>
      </c>
      <c r="D223" s="192" t="s">
        <v>2136</v>
      </c>
      <c r="E223" s="192" t="s">
        <v>2137</v>
      </c>
      <c r="F223" s="192" t="s">
        <v>2138</v>
      </c>
      <c r="G223" s="192" t="s">
        <v>2139</v>
      </c>
      <c r="H223" s="192" t="s">
        <v>2140</v>
      </c>
      <c r="I223" s="19">
        <v>1226</v>
      </c>
      <c r="J223" s="19">
        <v>1192</v>
      </c>
      <c r="K223" s="19">
        <v>34</v>
      </c>
      <c r="L223" s="19">
        <v>28.8</v>
      </c>
      <c r="M223" s="43">
        <v>9.464</v>
      </c>
      <c r="N223" s="44">
        <v>19.59048</v>
      </c>
      <c r="O223" s="44">
        <v>29.05448</v>
      </c>
      <c r="P223" s="43"/>
      <c r="Q223" s="43"/>
    </row>
    <row r="224" s="86" customFormat="1" ht="15" customHeight="1" spans="1:17">
      <c r="A224" s="19" t="s">
        <v>600</v>
      </c>
      <c r="B224" s="25">
        <v>6</v>
      </c>
      <c r="C224" s="192" t="s">
        <v>601</v>
      </c>
      <c r="D224" s="192" t="s">
        <v>602</v>
      </c>
      <c r="E224" s="192" t="s">
        <v>603</v>
      </c>
      <c r="F224" s="192" t="s">
        <v>604</v>
      </c>
      <c r="G224" s="192" t="s">
        <v>605</v>
      </c>
      <c r="H224" s="192" t="s">
        <v>606</v>
      </c>
      <c r="I224" s="19">
        <v>1263</v>
      </c>
      <c r="J224" s="19">
        <v>1224</v>
      </c>
      <c r="K224" s="19">
        <v>39</v>
      </c>
      <c r="L224" s="19">
        <v>28.8</v>
      </c>
      <c r="M224" s="43">
        <v>18.564</v>
      </c>
      <c r="N224" s="44">
        <v>38.42748</v>
      </c>
      <c r="O224" s="44">
        <v>56.99148</v>
      </c>
      <c r="P224" s="43"/>
      <c r="Q224" s="43"/>
    </row>
    <row r="225" s="86" customFormat="1" ht="15" customHeight="1" spans="1:17">
      <c r="A225" s="19" t="s">
        <v>2141</v>
      </c>
      <c r="B225" s="25">
        <v>6</v>
      </c>
      <c r="C225" s="192" t="s">
        <v>2142</v>
      </c>
      <c r="D225" s="192" t="s">
        <v>2143</v>
      </c>
      <c r="E225" s="192" t="s">
        <v>2144</v>
      </c>
      <c r="F225" s="192" t="s">
        <v>2145</v>
      </c>
      <c r="G225" s="192" t="s">
        <v>2146</v>
      </c>
      <c r="H225" s="192" t="s">
        <v>2147</v>
      </c>
      <c r="I225" s="19">
        <v>1096</v>
      </c>
      <c r="J225" s="19">
        <v>1066</v>
      </c>
      <c r="K225" s="19">
        <v>30</v>
      </c>
      <c r="L225" s="19">
        <v>28.8</v>
      </c>
      <c r="M225" s="43">
        <v>2.184</v>
      </c>
      <c r="N225" s="44">
        <v>4.52088</v>
      </c>
      <c r="O225" s="44">
        <v>6.70488</v>
      </c>
      <c r="P225" s="43"/>
      <c r="Q225" s="43"/>
    </row>
    <row r="226" s="86" customFormat="1" ht="15" customHeight="1" spans="1:17">
      <c r="A226" s="19" t="s">
        <v>2148</v>
      </c>
      <c r="B226" s="25">
        <v>6</v>
      </c>
      <c r="C226" s="192" t="s">
        <v>2149</v>
      </c>
      <c r="D226" s="192" t="s">
        <v>2150</v>
      </c>
      <c r="E226" s="192" t="s">
        <v>2151</v>
      </c>
      <c r="F226" s="192" t="s">
        <v>2152</v>
      </c>
      <c r="G226" s="192" t="s">
        <v>2153</v>
      </c>
      <c r="H226" s="192" t="s">
        <v>2154</v>
      </c>
      <c r="I226" s="19">
        <v>1261</v>
      </c>
      <c r="J226" s="19">
        <v>1227</v>
      </c>
      <c r="K226" s="19">
        <v>34</v>
      </c>
      <c r="L226" s="19">
        <v>28.8</v>
      </c>
      <c r="M226" s="43">
        <v>9.464</v>
      </c>
      <c r="N226" s="44">
        <v>19.59048</v>
      </c>
      <c r="O226" s="44">
        <v>29.05448</v>
      </c>
      <c r="P226" s="43"/>
      <c r="Q226" s="43"/>
    </row>
    <row r="227" s="86" customFormat="1" ht="15" customHeight="1" spans="1:17">
      <c r="A227" s="19" t="s">
        <v>2155</v>
      </c>
      <c r="B227" s="25">
        <v>6</v>
      </c>
      <c r="C227" s="192" t="s">
        <v>2156</v>
      </c>
      <c r="D227" s="192" t="s">
        <v>2157</v>
      </c>
      <c r="E227" s="192" t="s">
        <v>2158</v>
      </c>
      <c r="F227" s="192" t="s">
        <v>2159</v>
      </c>
      <c r="G227" s="192" t="s">
        <v>2160</v>
      </c>
      <c r="H227" s="192" t="s">
        <v>2161</v>
      </c>
      <c r="I227" s="19">
        <v>1401</v>
      </c>
      <c r="J227" s="19">
        <v>1357</v>
      </c>
      <c r="K227" s="19">
        <v>44</v>
      </c>
      <c r="L227" s="19">
        <v>28.8</v>
      </c>
      <c r="M227" s="43">
        <v>27.664</v>
      </c>
      <c r="N227" s="44">
        <v>57.26448</v>
      </c>
      <c r="O227" s="44">
        <v>84.92848</v>
      </c>
      <c r="P227" s="43"/>
      <c r="Q227" s="43"/>
    </row>
    <row r="228" s="86" customFormat="1" ht="15" customHeight="1" spans="1:17">
      <c r="A228" s="19" t="s">
        <v>2162</v>
      </c>
      <c r="B228" s="25">
        <v>6</v>
      </c>
      <c r="C228" s="192" t="s">
        <v>2163</v>
      </c>
      <c r="D228" s="192" t="s">
        <v>2164</v>
      </c>
      <c r="E228" s="192" t="s">
        <v>2165</v>
      </c>
      <c r="F228" s="192" t="s">
        <v>2166</v>
      </c>
      <c r="G228" s="192" t="s">
        <v>2167</v>
      </c>
      <c r="H228" s="192" t="s">
        <v>2168</v>
      </c>
      <c r="I228" s="19">
        <v>1311</v>
      </c>
      <c r="J228" s="19">
        <v>1277</v>
      </c>
      <c r="K228" s="19">
        <v>34</v>
      </c>
      <c r="L228" s="19">
        <v>28.8</v>
      </c>
      <c r="M228" s="43">
        <v>9.464</v>
      </c>
      <c r="N228" s="44">
        <v>19.59048</v>
      </c>
      <c r="O228" s="44">
        <v>29.05448</v>
      </c>
      <c r="P228" s="43"/>
      <c r="Q228" s="43"/>
    </row>
    <row r="229" s="86" customFormat="1" ht="15" customHeight="1" spans="1:17">
      <c r="A229" s="19" t="s">
        <v>2169</v>
      </c>
      <c r="B229" s="25">
        <v>6</v>
      </c>
      <c r="C229" s="192" t="s">
        <v>2170</v>
      </c>
      <c r="D229" s="192" t="s">
        <v>2171</v>
      </c>
      <c r="E229" s="192" t="s">
        <v>2172</v>
      </c>
      <c r="F229" s="192" t="s">
        <v>2173</v>
      </c>
      <c r="G229" s="192" t="s">
        <v>2174</v>
      </c>
      <c r="H229" s="192" t="s">
        <v>2175</v>
      </c>
      <c r="I229" s="19">
        <v>1171</v>
      </c>
      <c r="J229" s="19">
        <v>1134</v>
      </c>
      <c r="K229" s="19">
        <v>37</v>
      </c>
      <c r="L229" s="19">
        <v>28.8</v>
      </c>
      <c r="M229" s="43">
        <v>14.924</v>
      </c>
      <c r="N229" s="44">
        <v>30.89268</v>
      </c>
      <c r="O229" s="44">
        <v>45.81668</v>
      </c>
      <c r="P229" s="43"/>
      <c r="Q229" s="43"/>
    </row>
    <row r="230" s="86" customFormat="1" ht="15" customHeight="1" spans="1:17">
      <c r="A230" s="19" t="s">
        <v>2176</v>
      </c>
      <c r="B230" s="25">
        <v>6</v>
      </c>
      <c r="C230" s="192" t="s">
        <v>2177</v>
      </c>
      <c r="D230" s="192" t="s">
        <v>2178</v>
      </c>
      <c r="E230" s="192" t="s">
        <v>2179</v>
      </c>
      <c r="F230" s="192" t="s">
        <v>2180</v>
      </c>
      <c r="G230" s="192" t="s">
        <v>2181</v>
      </c>
      <c r="H230" s="192" t="s">
        <v>2182</v>
      </c>
      <c r="I230" s="19">
        <v>931</v>
      </c>
      <c r="J230" s="46">
        <v>898</v>
      </c>
      <c r="K230" s="46">
        <v>33</v>
      </c>
      <c r="L230" s="19">
        <v>28.8</v>
      </c>
      <c r="M230" s="43">
        <v>7.644</v>
      </c>
      <c r="N230" s="44">
        <v>15.82308</v>
      </c>
      <c r="O230" s="44">
        <v>23.46708</v>
      </c>
      <c r="P230" s="43"/>
      <c r="Q230" s="43"/>
    </row>
    <row r="231" s="86" customFormat="1" ht="15" customHeight="1" spans="1:17">
      <c r="A231" s="19" t="s">
        <v>2183</v>
      </c>
      <c r="B231" s="25">
        <v>6</v>
      </c>
      <c r="C231" s="192" t="s">
        <v>2184</v>
      </c>
      <c r="D231" s="192" t="s">
        <v>2185</v>
      </c>
      <c r="E231" s="192" t="s">
        <v>2186</v>
      </c>
      <c r="F231" s="192" t="s">
        <v>2187</v>
      </c>
      <c r="G231" s="192" t="s">
        <v>2188</v>
      </c>
      <c r="H231" s="192" t="s">
        <v>2189</v>
      </c>
      <c r="I231" s="19">
        <v>1019</v>
      </c>
      <c r="J231" s="19">
        <v>987</v>
      </c>
      <c r="K231" s="19">
        <v>32</v>
      </c>
      <c r="L231" s="19">
        <v>28.8</v>
      </c>
      <c r="M231" s="43">
        <v>5.824</v>
      </c>
      <c r="N231" s="44">
        <v>12.05568</v>
      </c>
      <c r="O231" s="44">
        <v>17.87968</v>
      </c>
      <c r="P231" s="43"/>
      <c r="Q231" s="43"/>
    </row>
    <row r="232" s="86" customFormat="1" ht="15" customHeight="1" spans="1:17">
      <c r="A232" s="19" t="s">
        <v>2190</v>
      </c>
      <c r="B232" s="25">
        <v>6</v>
      </c>
      <c r="C232" s="192" t="s">
        <v>2191</v>
      </c>
      <c r="D232" s="192" t="s">
        <v>2192</v>
      </c>
      <c r="E232" s="192" t="s">
        <v>2193</v>
      </c>
      <c r="F232" s="192" t="s">
        <v>2194</v>
      </c>
      <c r="G232" s="192" t="s">
        <v>2195</v>
      </c>
      <c r="H232" s="192" t="s">
        <v>2196</v>
      </c>
      <c r="I232" s="19">
        <v>1295</v>
      </c>
      <c r="J232" s="19">
        <v>1244</v>
      </c>
      <c r="K232" s="19">
        <v>51</v>
      </c>
      <c r="L232" s="19">
        <v>28.8</v>
      </c>
      <c r="M232" s="43">
        <v>40.404</v>
      </c>
      <c r="N232" s="44">
        <v>83.63628</v>
      </c>
      <c r="O232" s="44">
        <v>124.04028</v>
      </c>
      <c r="P232" s="43"/>
      <c r="Q232" s="43"/>
    </row>
    <row r="233" s="86" customFormat="1" ht="15" customHeight="1" spans="1:17">
      <c r="A233" s="19" t="s">
        <v>2197</v>
      </c>
      <c r="B233" s="25">
        <v>6</v>
      </c>
      <c r="C233" s="192" t="s">
        <v>2198</v>
      </c>
      <c r="D233" s="192" t="s">
        <v>2199</v>
      </c>
      <c r="E233" s="192" t="s">
        <v>2200</v>
      </c>
      <c r="F233" s="192" t="s">
        <v>2201</v>
      </c>
      <c r="G233" s="192" t="s">
        <v>2202</v>
      </c>
      <c r="H233" s="192" t="s">
        <v>2203</v>
      </c>
      <c r="I233" s="19">
        <v>1101</v>
      </c>
      <c r="J233" s="19">
        <v>1061</v>
      </c>
      <c r="K233" s="19">
        <v>40</v>
      </c>
      <c r="L233" s="19">
        <v>28.8</v>
      </c>
      <c r="M233" s="43">
        <v>20.384</v>
      </c>
      <c r="N233" s="44">
        <v>42.19488</v>
      </c>
      <c r="O233" s="44">
        <v>62.57888</v>
      </c>
      <c r="P233" s="43"/>
      <c r="Q233" s="43"/>
    </row>
    <row r="234" s="86" customFormat="1" ht="15" customHeight="1" spans="1:17">
      <c r="A234" s="19" t="s">
        <v>607</v>
      </c>
      <c r="B234" s="25">
        <v>6</v>
      </c>
      <c r="C234" s="192" t="s">
        <v>608</v>
      </c>
      <c r="D234" s="192" t="s">
        <v>609</v>
      </c>
      <c r="E234" s="192" t="s">
        <v>610</v>
      </c>
      <c r="F234" s="192" t="s">
        <v>611</v>
      </c>
      <c r="G234" s="192" t="s">
        <v>612</v>
      </c>
      <c r="H234" s="192" t="s">
        <v>613</v>
      </c>
      <c r="I234" s="19">
        <v>1176</v>
      </c>
      <c r="J234" s="19">
        <v>1127</v>
      </c>
      <c r="K234" s="19">
        <v>49</v>
      </c>
      <c r="L234" s="19">
        <v>28.8</v>
      </c>
      <c r="M234" s="43">
        <v>36.764</v>
      </c>
      <c r="N234" s="44">
        <v>76.10148</v>
      </c>
      <c r="O234" s="44">
        <v>112.86548</v>
      </c>
      <c r="P234" s="43"/>
      <c r="Q234" s="43"/>
    </row>
    <row r="235" s="86" customFormat="1" ht="15" customHeight="1" spans="1:17">
      <c r="A235" s="19" t="s">
        <v>2204</v>
      </c>
      <c r="B235" s="25">
        <v>6</v>
      </c>
      <c r="C235" s="192" t="s">
        <v>2205</v>
      </c>
      <c r="D235" s="192" t="s">
        <v>2206</v>
      </c>
      <c r="E235" s="192" t="s">
        <v>2207</v>
      </c>
      <c r="F235" s="192" t="s">
        <v>2208</v>
      </c>
      <c r="G235" s="192" t="s">
        <v>2209</v>
      </c>
      <c r="H235" s="192" t="s">
        <v>2210</v>
      </c>
      <c r="I235" s="19">
        <v>1231</v>
      </c>
      <c r="J235" s="19">
        <v>1200</v>
      </c>
      <c r="K235" s="19">
        <v>31</v>
      </c>
      <c r="L235" s="19">
        <v>28.8</v>
      </c>
      <c r="M235" s="43">
        <v>4.004</v>
      </c>
      <c r="N235" s="44">
        <v>8.28828</v>
      </c>
      <c r="O235" s="44">
        <v>12.29228</v>
      </c>
      <c r="P235" s="43"/>
      <c r="Q235" s="43"/>
    </row>
    <row r="236" s="86" customFormat="1" ht="15" customHeight="1" spans="1:17">
      <c r="A236" s="19" t="s">
        <v>2211</v>
      </c>
      <c r="B236" s="25">
        <v>6</v>
      </c>
      <c r="C236" s="192" t="s">
        <v>2212</v>
      </c>
      <c r="D236" s="192" t="s">
        <v>2213</v>
      </c>
      <c r="E236" s="192" t="s">
        <v>2214</v>
      </c>
      <c r="F236" s="192" t="s">
        <v>2215</v>
      </c>
      <c r="G236" s="192" t="s">
        <v>2216</v>
      </c>
      <c r="H236" s="192" t="s">
        <v>2217</v>
      </c>
      <c r="I236" s="19">
        <v>972</v>
      </c>
      <c r="J236" s="19">
        <v>937</v>
      </c>
      <c r="K236" s="19">
        <v>35</v>
      </c>
      <c r="L236" s="19">
        <v>28.8</v>
      </c>
      <c r="M236" s="43">
        <v>11.284</v>
      </c>
      <c r="N236" s="44">
        <v>23.35788</v>
      </c>
      <c r="O236" s="44">
        <v>34.64188</v>
      </c>
      <c r="P236" s="43"/>
      <c r="Q236" s="43"/>
    </row>
    <row r="237" s="86" customFormat="1" ht="15" customHeight="1" spans="1:17">
      <c r="A237" s="19" t="s">
        <v>2218</v>
      </c>
      <c r="B237" s="25">
        <v>6</v>
      </c>
      <c r="C237" s="192" t="s">
        <v>2219</v>
      </c>
      <c r="D237" s="192" t="s">
        <v>2220</v>
      </c>
      <c r="E237" s="192" t="s">
        <v>2221</v>
      </c>
      <c r="F237" s="192" t="s">
        <v>2222</v>
      </c>
      <c r="G237" s="192" t="s">
        <v>2223</v>
      </c>
      <c r="H237" s="192" t="s">
        <v>2224</v>
      </c>
      <c r="I237" s="19">
        <v>1038</v>
      </c>
      <c r="J237" s="19">
        <v>990</v>
      </c>
      <c r="K237" s="19">
        <v>48</v>
      </c>
      <c r="L237" s="19">
        <v>28.8</v>
      </c>
      <c r="M237" s="43">
        <v>34.944</v>
      </c>
      <c r="N237" s="44">
        <v>72.33408</v>
      </c>
      <c r="O237" s="44">
        <v>107.27808</v>
      </c>
      <c r="P237" s="43"/>
      <c r="Q237" s="43"/>
    </row>
    <row r="238" s="86" customFormat="1" ht="15" customHeight="1" spans="1:17">
      <c r="A238" s="19" t="s">
        <v>2225</v>
      </c>
      <c r="B238" s="25">
        <v>6</v>
      </c>
      <c r="C238" s="192" t="s">
        <v>2226</v>
      </c>
      <c r="D238" s="192" t="s">
        <v>2227</v>
      </c>
      <c r="E238" s="192" t="s">
        <v>2228</v>
      </c>
      <c r="F238" s="192" t="s">
        <v>2229</v>
      </c>
      <c r="G238" s="192" t="s">
        <v>2230</v>
      </c>
      <c r="H238" s="192" t="s">
        <v>2231</v>
      </c>
      <c r="I238" s="19">
        <v>1141</v>
      </c>
      <c r="J238" s="19">
        <v>1109</v>
      </c>
      <c r="K238" s="19">
        <v>32</v>
      </c>
      <c r="L238" s="19">
        <v>28.8</v>
      </c>
      <c r="M238" s="43">
        <v>5.824</v>
      </c>
      <c r="N238" s="44">
        <v>12.05568</v>
      </c>
      <c r="O238" s="44">
        <v>17.87968</v>
      </c>
      <c r="P238" s="43"/>
      <c r="Q238" s="43"/>
    </row>
    <row r="239" s="86" customFormat="1" ht="15" customHeight="1" spans="1:17">
      <c r="A239" s="19" t="s">
        <v>2232</v>
      </c>
      <c r="B239" s="25">
        <v>6</v>
      </c>
      <c r="C239" s="192" t="s">
        <v>2233</v>
      </c>
      <c r="D239" s="192" t="s">
        <v>2234</v>
      </c>
      <c r="E239" s="192" t="s">
        <v>2235</v>
      </c>
      <c r="F239" s="192" t="s">
        <v>2236</v>
      </c>
      <c r="G239" s="192" t="s">
        <v>2237</v>
      </c>
      <c r="H239" s="192" t="s">
        <v>2238</v>
      </c>
      <c r="I239" s="19">
        <v>1235</v>
      </c>
      <c r="J239" s="19">
        <v>1175</v>
      </c>
      <c r="K239" s="19">
        <v>60</v>
      </c>
      <c r="L239" s="19">
        <v>28.8</v>
      </c>
      <c r="M239" s="43">
        <v>56.784</v>
      </c>
      <c r="N239" s="44">
        <v>117.54288</v>
      </c>
      <c r="O239" s="44">
        <v>174.32688</v>
      </c>
      <c r="P239" s="43"/>
      <c r="Q239" s="43"/>
    </row>
    <row r="240" s="86" customFormat="1" ht="15" customHeight="1" spans="1:17">
      <c r="A240" s="19" t="s">
        <v>2239</v>
      </c>
      <c r="B240" s="25">
        <v>6</v>
      </c>
      <c r="C240" s="192" t="s">
        <v>2240</v>
      </c>
      <c r="D240" s="192" t="s">
        <v>2241</v>
      </c>
      <c r="E240" s="192" t="s">
        <v>2242</v>
      </c>
      <c r="F240" s="192" t="s">
        <v>2243</v>
      </c>
      <c r="G240" s="192" t="s">
        <v>2244</v>
      </c>
      <c r="H240" s="192" t="s">
        <v>2245</v>
      </c>
      <c r="I240" s="19">
        <v>1214</v>
      </c>
      <c r="J240" s="19">
        <v>1169</v>
      </c>
      <c r="K240" s="19">
        <v>45</v>
      </c>
      <c r="L240" s="19">
        <v>28.8</v>
      </c>
      <c r="M240" s="43">
        <v>29.484</v>
      </c>
      <c r="N240" s="44">
        <v>61.03188</v>
      </c>
      <c r="O240" s="44">
        <v>90.51588</v>
      </c>
      <c r="P240" s="43"/>
      <c r="Q240" s="43"/>
    </row>
    <row r="241" s="86" customFormat="1" ht="15" customHeight="1" spans="1:17">
      <c r="A241" s="19" t="s">
        <v>2246</v>
      </c>
      <c r="B241" s="25">
        <v>6</v>
      </c>
      <c r="C241" s="192" t="s">
        <v>2247</v>
      </c>
      <c r="D241" s="192" t="s">
        <v>2248</v>
      </c>
      <c r="E241" s="192" t="s">
        <v>2249</v>
      </c>
      <c r="F241" s="192" t="s">
        <v>2250</v>
      </c>
      <c r="G241" s="192" t="s">
        <v>2251</v>
      </c>
      <c r="H241" s="192" t="s">
        <v>2252</v>
      </c>
      <c r="I241" s="19">
        <v>1191</v>
      </c>
      <c r="J241" s="19">
        <v>1162</v>
      </c>
      <c r="K241" s="19">
        <v>29</v>
      </c>
      <c r="L241" s="19">
        <v>28.8</v>
      </c>
      <c r="M241" s="43">
        <v>0.363999999999999</v>
      </c>
      <c r="N241" s="44">
        <v>0.753479999999997</v>
      </c>
      <c r="O241" s="44">
        <v>1.11748</v>
      </c>
      <c r="P241" s="43"/>
      <c r="Q241" s="43"/>
    </row>
    <row r="242" s="86" customFormat="1" ht="15" customHeight="1" spans="1:17">
      <c r="A242" s="19" t="s">
        <v>2253</v>
      </c>
      <c r="B242" s="25">
        <v>6</v>
      </c>
      <c r="C242" s="192" t="s">
        <v>2254</v>
      </c>
      <c r="D242" s="192" t="s">
        <v>2255</v>
      </c>
      <c r="E242" s="192" t="s">
        <v>2256</v>
      </c>
      <c r="F242" s="192" t="s">
        <v>2257</v>
      </c>
      <c r="G242" s="192" t="s">
        <v>2258</v>
      </c>
      <c r="H242" s="192" t="s">
        <v>2259</v>
      </c>
      <c r="I242" s="19">
        <v>1295</v>
      </c>
      <c r="J242" s="19">
        <v>1243</v>
      </c>
      <c r="K242" s="19">
        <v>52</v>
      </c>
      <c r="L242" s="19">
        <v>28.8</v>
      </c>
      <c r="M242" s="43">
        <v>42.224</v>
      </c>
      <c r="N242" s="44">
        <v>87.40368</v>
      </c>
      <c r="O242" s="44">
        <v>129.62768</v>
      </c>
      <c r="P242" s="43"/>
      <c r="Q242" s="43"/>
    </row>
    <row r="243" s="86" customFormat="1" ht="15" customHeight="1" spans="1:17">
      <c r="A243" s="19" t="s">
        <v>2260</v>
      </c>
      <c r="B243" s="25">
        <v>6</v>
      </c>
      <c r="C243" s="192" t="s">
        <v>2261</v>
      </c>
      <c r="D243" s="192" t="s">
        <v>2262</v>
      </c>
      <c r="E243" s="192" t="s">
        <v>2263</v>
      </c>
      <c r="F243" s="192" t="s">
        <v>2264</v>
      </c>
      <c r="G243" s="192" t="s">
        <v>2265</v>
      </c>
      <c r="H243" s="192" t="s">
        <v>2266</v>
      </c>
      <c r="I243" s="19">
        <v>901</v>
      </c>
      <c r="J243" s="19">
        <v>847</v>
      </c>
      <c r="K243" s="19">
        <v>54</v>
      </c>
      <c r="L243" s="19">
        <v>28.8</v>
      </c>
      <c r="M243" s="43">
        <v>45.864</v>
      </c>
      <c r="N243" s="44">
        <v>94.93848</v>
      </c>
      <c r="O243" s="44">
        <v>140.80248</v>
      </c>
      <c r="P243" s="43"/>
      <c r="Q243" s="43"/>
    </row>
    <row r="244" s="86" customFormat="1" ht="15" customHeight="1" spans="1:17">
      <c r="A244" s="19" t="s">
        <v>614</v>
      </c>
      <c r="B244" s="25">
        <v>6</v>
      </c>
      <c r="C244" s="192" t="s">
        <v>615</v>
      </c>
      <c r="D244" s="192" t="s">
        <v>616</v>
      </c>
      <c r="E244" s="192" t="s">
        <v>617</v>
      </c>
      <c r="F244" s="192" t="s">
        <v>618</v>
      </c>
      <c r="G244" s="192" t="s">
        <v>619</v>
      </c>
      <c r="H244" s="192" t="s">
        <v>620</v>
      </c>
      <c r="I244" s="19">
        <v>1143</v>
      </c>
      <c r="J244" s="19">
        <v>1090</v>
      </c>
      <c r="K244" s="19">
        <v>53</v>
      </c>
      <c r="L244" s="19">
        <v>28.8</v>
      </c>
      <c r="M244" s="43">
        <v>44.044</v>
      </c>
      <c r="N244" s="44">
        <v>91.17108</v>
      </c>
      <c r="O244" s="44">
        <v>135.21508</v>
      </c>
      <c r="P244" s="43"/>
      <c r="Q244" s="43"/>
    </row>
    <row r="245" s="86" customFormat="1" ht="15" customHeight="1" spans="1:17">
      <c r="A245" s="19" t="s">
        <v>621</v>
      </c>
      <c r="B245" s="25">
        <v>6</v>
      </c>
      <c r="C245" s="192" t="s">
        <v>622</v>
      </c>
      <c r="D245" s="192" t="s">
        <v>623</v>
      </c>
      <c r="E245" s="192" t="s">
        <v>624</v>
      </c>
      <c r="F245" s="192" t="s">
        <v>625</v>
      </c>
      <c r="G245" s="192" t="s">
        <v>626</v>
      </c>
      <c r="H245" s="192" t="s">
        <v>627</v>
      </c>
      <c r="I245" s="19">
        <v>987</v>
      </c>
      <c r="J245" s="19">
        <v>945</v>
      </c>
      <c r="K245" s="19">
        <v>42</v>
      </c>
      <c r="L245" s="19">
        <v>28.8</v>
      </c>
      <c r="M245" s="43">
        <v>24.024</v>
      </c>
      <c r="N245" s="44">
        <v>49.72968</v>
      </c>
      <c r="O245" s="44">
        <v>73.75368</v>
      </c>
      <c r="P245" s="43"/>
      <c r="Q245" s="43"/>
    </row>
    <row r="246" s="5" customFormat="1" spans="1:18">
      <c r="A246" s="72" t="s">
        <v>628</v>
      </c>
      <c r="B246" s="73"/>
      <c r="C246" s="25"/>
      <c r="D246" s="223"/>
      <c r="E246" s="223"/>
      <c r="F246" s="223"/>
      <c r="G246" s="223"/>
      <c r="H246" s="223"/>
      <c r="I246" s="225"/>
      <c r="J246" s="225"/>
      <c r="K246" s="225"/>
      <c r="L246" s="226"/>
      <c r="M246" s="80"/>
      <c r="N246" s="227"/>
      <c r="O246" s="228"/>
      <c r="P246" s="228"/>
      <c r="Q246" s="228"/>
      <c r="R246" s="229"/>
    </row>
    <row r="247" s="86" customFormat="1" ht="15" customHeight="1" spans="1:17">
      <c r="A247" s="19" t="s">
        <v>2267</v>
      </c>
      <c r="B247" s="233">
        <v>6</v>
      </c>
      <c r="C247" s="192" t="s">
        <v>2268</v>
      </c>
      <c r="D247" s="192" t="s">
        <v>2269</v>
      </c>
      <c r="E247" s="192" t="s">
        <v>2270</v>
      </c>
      <c r="F247" s="192" t="s">
        <v>2271</v>
      </c>
      <c r="G247" s="192" t="s">
        <v>2272</v>
      </c>
      <c r="H247" s="192" t="s">
        <v>2273</v>
      </c>
      <c r="I247" s="19">
        <v>1200</v>
      </c>
      <c r="J247" s="19">
        <v>1168</v>
      </c>
      <c r="K247" s="19">
        <v>32</v>
      </c>
      <c r="L247" s="19">
        <v>28.8</v>
      </c>
      <c r="M247" s="43">
        <v>5.824</v>
      </c>
      <c r="N247" s="44">
        <v>12.05568</v>
      </c>
      <c r="O247" s="44">
        <v>17.87968</v>
      </c>
      <c r="P247" s="43"/>
      <c r="Q247" s="43"/>
    </row>
    <row r="248" s="86" customFormat="1" ht="15" customHeight="1" spans="1:17">
      <c r="A248" s="19" t="s">
        <v>2274</v>
      </c>
      <c r="B248" s="233">
        <v>6</v>
      </c>
      <c r="C248" s="192" t="s">
        <v>2275</v>
      </c>
      <c r="D248" s="192" t="s">
        <v>2276</v>
      </c>
      <c r="E248" s="192" t="s">
        <v>2277</v>
      </c>
      <c r="F248" s="192" t="s">
        <v>2278</v>
      </c>
      <c r="G248" s="192" t="s">
        <v>2279</v>
      </c>
      <c r="H248" s="192" t="s">
        <v>2280</v>
      </c>
      <c r="I248" s="19">
        <v>1113</v>
      </c>
      <c r="J248" s="19">
        <v>1083</v>
      </c>
      <c r="K248" s="19">
        <v>30</v>
      </c>
      <c r="L248" s="19">
        <v>28.8</v>
      </c>
      <c r="M248" s="43">
        <v>2.184</v>
      </c>
      <c r="N248" s="44">
        <v>4.52088</v>
      </c>
      <c r="O248" s="44">
        <v>6.70488</v>
      </c>
      <c r="P248" s="43"/>
      <c r="Q248" s="43"/>
    </row>
    <row r="249" s="86" customFormat="1" ht="15" customHeight="1" spans="1:17">
      <c r="A249" s="19" t="s">
        <v>2281</v>
      </c>
      <c r="B249" s="233">
        <v>6</v>
      </c>
      <c r="C249" s="192" t="s">
        <v>2282</v>
      </c>
      <c r="D249" s="192" t="s">
        <v>2283</v>
      </c>
      <c r="E249" s="192" t="s">
        <v>2284</v>
      </c>
      <c r="F249" s="192" t="s">
        <v>2285</v>
      </c>
      <c r="G249" s="192" t="s">
        <v>2286</v>
      </c>
      <c r="H249" s="192" t="s">
        <v>2287</v>
      </c>
      <c r="I249" s="19">
        <v>1359</v>
      </c>
      <c r="J249" s="19">
        <v>1303</v>
      </c>
      <c r="K249" s="19">
        <v>56</v>
      </c>
      <c r="L249" s="19">
        <v>28.8</v>
      </c>
      <c r="M249" s="43">
        <v>49.504</v>
      </c>
      <c r="N249" s="44">
        <v>102.47328</v>
      </c>
      <c r="O249" s="44">
        <v>151.97728</v>
      </c>
      <c r="P249" s="43"/>
      <c r="Q249" s="43"/>
    </row>
    <row r="250" s="86" customFormat="1" ht="15" customHeight="1" spans="1:17">
      <c r="A250" s="19" t="s">
        <v>2288</v>
      </c>
      <c r="B250" s="233">
        <v>5</v>
      </c>
      <c r="C250" s="192" t="s">
        <v>2289</v>
      </c>
      <c r="D250" s="192" t="s">
        <v>2290</v>
      </c>
      <c r="E250" s="192" t="s">
        <v>2291</v>
      </c>
      <c r="F250" s="192" t="s">
        <v>2292</v>
      </c>
      <c r="G250" s="192" t="s">
        <v>2293</v>
      </c>
      <c r="H250" s="192"/>
      <c r="I250" s="19">
        <v>1299</v>
      </c>
      <c r="J250" s="19">
        <v>1261</v>
      </c>
      <c r="K250" s="19">
        <v>38</v>
      </c>
      <c r="L250" s="19">
        <v>24</v>
      </c>
      <c r="M250" s="43">
        <v>25.48</v>
      </c>
      <c r="N250" s="44">
        <v>52.7436</v>
      </c>
      <c r="O250" s="44">
        <v>78.2236</v>
      </c>
      <c r="P250" s="43"/>
      <c r="Q250" s="43"/>
    </row>
    <row r="251" s="86" customFormat="1" ht="15" customHeight="1" spans="1:17">
      <c r="A251" s="19" t="s">
        <v>2294</v>
      </c>
      <c r="B251" s="233">
        <v>6</v>
      </c>
      <c r="C251" s="192" t="s">
        <v>2035</v>
      </c>
      <c r="D251" s="192" t="s">
        <v>2295</v>
      </c>
      <c r="E251" s="192" t="s">
        <v>2296</v>
      </c>
      <c r="F251" s="192" t="s">
        <v>2297</v>
      </c>
      <c r="G251" s="192" t="s">
        <v>2298</v>
      </c>
      <c r="H251" s="192" t="s">
        <v>2299</v>
      </c>
      <c r="I251" s="19">
        <v>1116</v>
      </c>
      <c r="J251" s="19">
        <v>1079</v>
      </c>
      <c r="K251" s="19">
        <v>37</v>
      </c>
      <c r="L251" s="19">
        <v>28.8</v>
      </c>
      <c r="M251" s="43">
        <v>14.924</v>
      </c>
      <c r="N251" s="44">
        <v>30.89268</v>
      </c>
      <c r="O251" s="44">
        <v>45.81668</v>
      </c>
      <c r="P251" s="43"/>
      <c r="Q251" s="43"/>
    </row>
    <row r="252" s="86" customFormat="1" ht="15" customHeight="1" spans="1:17">
      <c r="A252" s="19" t="s">
        <v>2300</v>
      </c>
      <c r="B252" s="233">
        <v>6</v>
      </c>
      <c r="C252" s="192" t="s">
        <v>2301</v>
      </c>
      <c r="D252" s="192" t="s">
        <v>2302</v>
      </c>
      <c r="E252" s="192" t="s">
        <v>2303</v>
      </c>
      <c r="F252" s="192" t="s">
        <v>2304</v>
      </c>
      <c r="G252" s="192" t="s">
        <v>2305</v>
      </c>
      <c r="H252" s="192" t="s">
        <v>2306</v>
      </c>
      <c r="I252" s="19">
        <v>1101</v>
      </c>
      <c r="J252" s="19">
        <v>1068</v>
      </c>
      <c r="K252" s="19">
        <v>33</v>
      </c>
      <c r="L252" s="19">
        <v>28.8</v>
      </c>
      <c r="M252" s="43">
        <v>7.644</v>
      </c>
      <c r="N252" s="44">
        <v>15.82308</v>
      </c>
      <c r="O252" s="44">
        <v>23.46708</v>
      </c>
      <c r="P252" s="43"/>
      <c r="Q252" s="43"/>
    </row>
    <row r="253" s="86" customFormat="1" ht="15" customHeight="1" spans="1:17">
      <c r="A253" s="19" t="s">
        <v>2307</v>
      </c>
      <c r="B253" s="233">
        <v>6</v>
      </c>
      <c r="C253" s="192" t="s">
        <v>2308</v>
      </c>
      <c r="D253" s="192" t="s">
        <v>2309</v>
      </c>
      <c r="E253" s="192" t="s">
        <v>2310</v>
      </c>
      <c r="F253" s="192" t="s">
        <v>2311</v>
      </c>
      <c r="G253" s="192" t="s">
        <v>2312</v>
      </c>
      <c r="H253" s="192" t="s">
        <v>2313</v>
      </c>
      <c r="I253" s="19">
        <v>1114</v>
      </c>
      <c r="J253" s="19">
        <v>1082</v>
      </c>
      <c r="K253" s="19">
        <v>32</v>
      </c>
      <c r="L253" s="19">
        <v>28.8</v>
      </c>
      <c r="M253" s="43">
        <v>5.824</v>
      </c>
      <c r="N253" s="44">
        <v>12.05568</v>
      </c>
      <c r="O253" s="44">
        <v>17.87968</v>
      </c>
      <c r="P253" s="43"/>
      <c r="Q253" s="43"/>
    </row>
    <row r="254" s="86" customFormat="1" ht="15" customHeight="1" spans="1:17">
      <c r="A254" s="19" t="s">
        <v>2314</v>
      </c>
      <c r="B254" s="233">
        <v>6</v>
      </c>
      <c r="C254" s="192" t="s">
        <v>2315</v>
      </c>
      <c r="D254" s="192" t="s">
        <v>2316</v>
      </c>
      <c r="E254" s="192" t="s">
        <v>2317</v>
      </c>
      <c r="F254" s="192" t="s">
        <v>2318</v>
      </c>
      <c r="G254" s="192" t="s">
        <v>2319</v>
      </c>
      <c r="H254" s="192" t="s">
        <v>2320</v>
      </c>
      <c r="I254" s="19">
        <v>965</v>
      </c>
      <c r="J254" s="19">
        <v>926</v>
      </c>
      <c r="K254" s="19">
        <v>39</v>
      </c>
      <c r="L254" s="19">
        <v>28.8</v>
      </c>
      <c r="M254" s="43">
        <v>18.564</v>
      </c>
      <c r="N254" s="44">
        <v>38.42748</v>
      </c>
      <c r="O254" s="44">
        <v>56.99148</v>
      </c>
      <c r="P254" s="43"/>
      <c r="Q254" s="43"/>
    </row>
    <row r="255" s="86" customFormat="1" ht="15" customHeight="1" spans="1:17">
      <c r="A255" s="19" t="s">
        <v>2321</v>
      </c>
      <c r="B255" s="233">
        <v>6</v>
      </c>
      <c r="C255" s="192" t="s">
        <v>2322</v>
      </c>
      <c r="D255" s="192" t="s">
        <v>2323</v>
      </c>
      <c r="E255" s="192" t="s">
        <v>2324</v>
      </c>
      <c r="F255" s="192" t="s">
        <v>2325</v>
      </c>
      <c r="G255" s="192" t="s">
        <v>2326</v>
      </c>
      <c r="H255" s="192" t="s">
        <v>2327</v>
      </c>
      <c r="I255" s="19">
        <v>1208</v>
      </c>
      <c r="J255" s="46">
        <v>1163</v>
      </c>
      <c r="K255" s="46">
        <v>45</v>
      </c>
      <c r="L255" s="19">
        <v>28.8</v>
      </c>
      <c r="M255" s="43">
        <v>29.484</v>
      </c>
      <c r="N255" s="44">
        <v>61.03188</v>
      </c>
      <c r="O255" s="44">
        <v>90.51588</v>
      </c>
      <c r="P255" s="204"/>
      <c r="Q255" s="204"/>
    </row>
    <row r="256" s="86" customFormat="1" ht="15" customHeight="1" spans="1:17">
      <c r="A256" s="19" t="s">
        <v>636</v>
      </c>
      <c r="B256" s="233">
        <v>6</v>
      </c>
      <c r="C256" s="192" t="s">
        <v>637</v>
      </c>
      <c r="D256" s="192" t="s">
        <v>638</v>
      </c>
      <c r="E256" s="192" t="s">
        <v>639</v>
      </c>
      <c r="F256" s="192" t="s">
        <v>640</v>
      </c>
      <c r="G256" s="192" t="s">
        <v>641</v>
      </c>
      <c r="H256" s="192" t="s">
        <v>642</v>
      </c>
      <c r="I256" s="19">
        <v>1196</v>
      </c>
      <c r="J256" s="47">
        <v>1152</v>
      </c>
      <c r="K256" s="19">
        <v>44</v>
      </c>
      <c r="L256" s="19">
        <v>28.8</v>
      </c>
      <c r="M256" s="43">
        <v>27.664</v>
      </c>
      <c r="N256" s="44">
        <v>57.26448</v>
      </c>
      <c r="O256" s="44">
        <v>84.92848</v>
      </c>
      <c r="P256" s="43"/>
      <c r="Q256" s="43"/>
    </row>
    <row r="257" s="86" customFormat="1" ht="15" customHeight="1" spans="1:17">
      <c r="A257" s="19" t="s">
        <v>2328</v>
      </c>
      <c r="B257" s="233">
        <v>6</v>
      </c>
      <c r="C257" s="192" t="s">
        <v>2329</v>
      </c>
      <c r="D257" s="192" t="s">
        <v>2330</v>
      </c>
      <c r="E257" s="192" t="s">
        <v>2331</v>
      </c>
      <c r="F257" s="192" t="s">
        <v>2332</v>
      </c>
      <c r="G257" s="192" t="s">
        <v>2333</v>
      </c>
      <c r="H257" s="192" t="s">
        <v>2334</v>
      </c>
      <c r="I257" s="19">
        <v>971</v>
      </c>
      <c r="J257" s="47">
        <v>936</v>
      </c>
      <c r="K257" s="19">
        <v>35</v>
      </c>
      <c r="L257" s="19">
        <v>28.8</v>
      </c>
      <c r="M257" s="43">
        <v>11.284</v>
      </c>
      <c r="N257" s="44">
        <v>23.35788</v>
      </c>
      <c r="O257" s="44">
        <v>34.64188</v>
      </c>
      <c r="P257" s="43"/>
      <c r="Q257" s="43"/>
    </row>
    <row r="258" s="86" customFormat="1" ht="15" customHeight="1" spans="1:17">
      <c r="A258" s="54" t="s">
        <v>2335</v>
      </c>
      <c r="B258" s="233">
        <v>6</v>
      </c>
      <c r="C258" s="192" t="s">
        <v>2336</v>
      </c>
      <c r="D258" s="192" t="s">
        <v>2337</v>
      </c>
      <c r="E258" s="192" t="s">
        <v>2338</v>
      </c>
      <c r="F258" s="192" t="s">
        <v>2339</v>
      </c>
      <c r="G258" s="192" t="s">
        <v>2340</v>
      </c>
      <c r="H258" s="192" t="s">
        <v>2341</v>
      </c>
      <c r="I258" s="19">
        <v>992</v>
      </c>
      <c r="J258" s="47">
        <v>958</v>
      </c>
      <c r="K258" s="19">
        <v>34</v>
      </c>
      <c r="L258" s="19">
        <v>28.8</v>
      </c>
      <c r="M258" s="43">
        <v>9.464</v>
      </c>
      <c r="N258" s="44">
        <v>19.59048</v>
      </c>
      <c r="O258" s="44">
        <v>29.05448</v>
      </c>
      <c r="P258" s="43"/>
      <c r="Q258" s="43"/>
    </row>
    <row r="259" s="86" customFormat="1" ht="15" customHeight="1" spans="1:17">
      <c r="A259" s="54" t="s">
        <v>2342</v>
      </c>
      <c r="B259" s="233">
        <v>6</v>
      </c>
      <c r="C259" s="192" t="s">
        <v>2343</v>
      </c>
      <c r="D259" s="192" t="s">
        <v>2344</v>
      </c>
      <c r="E259" s="192" t="s">
        <v>2345</v>
      </c>
      <c r="F259" s="192" t="s">
        <v>2346</v>
      </c>
      <c r="G259" s="192" t="s">
        <v>332</v>
      </c>
      <c r="H259" s="192" t="s">
        <v>2347</v>
      </c>
      <c r="I259" s="19">
        <v>1118</v>
      </c>
      <c r="J259" s="47">
        <v>1079</v>
      </c>
      <c r="K259" s="19">
        <v>39</v>
      </c>
      <c r="L259" s="19">
        <v>28.8</v>
      </c>
      <c r="M259" s="43">
        <v>18.564</v>
      </c>
      <c r="N259" s="44">
        <v>38.42748</v>
      </c>
      <c r="O259" s="44">
        <v>56.99148</v>
      </c>
      <c r="P259" s="43"/>
      <c r="Q259" s="43"/>
    </row>
    <row r="260" s="86" customFormat="1" ht="15" customHeight="1" spans="1:17">
      <c r="A260" s="54" t="s">
        <v>2348</v>
      </c>
      <c r="B260" s="233">
        <v>6</v>
      </c>
      <c r="C260" s="192" t="s">
        <v>2349</v>
      </c>
      <c r="D260" s="192" t="s">
        <v>2350</v>
      </c>
      <c r="E260" s="192" t="s">
        <v>2351</v>
      </c>
      <c r="F260" s="192" t="s">
        <v>2352</v>
      </c>
      <c r="G260" s="192" t="s">
        <v>2353</v>
      </c>
      <c r="H260" s="192" t="s">
        <v>2354</v>
      </c>
      <c r="I260" s="19">
        <v>1026</v>
      </c>
      <c r="J260" s="47">
        <v>989</v>
      </c>
      <c r="K260" s="19">
        <v>37</v>
      </c>
      <c r="L260" s="19">
        <v>28.8</v>
      </c>
      <c r="M260" s="43">
        <v>14.924</v>
      </c>
      <c r="N260" s="44">
        <v>30.89268</v>
      </c>
      <c r="O260" s="44">
        <v>45.81668</v>
      </c>
      <c r="P260" s="43"/>
      <c r="Q260" s="43"/>
    </row>
    <row r="261" s="86" customFormat="1" ht="15" customHeight="1" spans="1:17">
      <c r="A261" s="54" t="s">
        <v>2355</v>
      </c>
      <c r="B261" s="233">
        <v>6</v>
      </c>
      <c r="C261" s="192" t="s">
        <v>2356</v>
      </c>
      <c r="D261" s="192" t="s">
        <v>2357</v>
      </c>
      <c r="E261" s="192" t="s">
        <v>2358</v>
      </c>
      <c r="F261" s="192" t="s">
        <v>2359</v>
      </c>
      <c r="G261" s="192" t="s">
        <v>2360</v>
      </c>
      <c r="H261" s="192" t="s">
        <v>2361</v>
      </c>
      <c r="I261" s="19">
        <v>1022</v>
      </c>
      <c r="J261" s="47">
        <v>979</v>
      </c>
      <c r="K261" s="19">
        <v>43</v>
      </c>
      <c r="L261" s="19">
        <v>28.8</v>
      </c>
      <c r="M261" s="43">
        <v>25.844</v>
      </c>
      <c r="N261" s="44">
        <v>53.49708</v>
      </c>
      <c r="O261" s="44">
        <v>79.34108</v>
      </c>
      <c r="P261" s="43"/>
      <c r="Q261" s="43"/>
    </row>
    <row r="262" s="86" customFormat="1" ht="15" customHeight="1" spans="1:17">
      <c r="A262" s="54" t="s">
        <v>2362</v>
      </c>
      <c r="B262" s="233">
        <v>6</v>
      </c>
      <c r="C262" s="192" t="s">
        <v>2363</v>
      </c>
      <c r="D262" s="192" t="s">
        <v>2364</v>
      </c>
      <c r="E262" s="192" t="s">
        <v>2365</v>
      </c>
      <c r="F262" s="192" t="s">
        <v>2366</v>
      </c>
      <c r="G262" s="192" t="s">
        <v>2367</v>
      </c>
      <c r="H262" s="192" t="s">
        <v>2368</v>
      </c>
      <c r="I262" s="19">
        <v>1310</v>
      </c>
      <c r="J262" s="47">
        <v>1280</v>
      </c>
      <c r="K262" s="19">
        <v>30</v>
      </c>
      <c r="L262" s="19">
        <v>28.8</v>
      </c>
      <c r="M262" s="43">
        <v>2.184</v>
      </c>
      <c r="N262" s="44">
        <v>4.52088</v>
      </c>
      <c r="O262" s="44">
        <v>6.70488</v>
      </c>
      <c r="P262" s="43"/>
      <c r="Q262" s="43"/>
    </row>
    <row r="263" s="86" customFormat="1" ht="15" customHeight="1" spans="1:17">
      <c r="A263" s="54" t="s">
        <v>2369</v>
      </c>
      <c r="B263" s="233">
        <v>6</v>
      </c>
      <c r="C263" s="192" t="s">
        <v>2370</v>
      </c>
      <c r="D263" s="192" t="s">
        <v>2371</v>
      </c>
      <c r="E263" s="192" t="s">
        <v>2372</v>
      </c>
      <c r="F263" s="192" t="s">
        <v>2373</v>
      </c>
      <c r="G263" s="192" t="s">
        <v>2374</v>
      </c>
      <c r="H263" s="192" t="s">
        <v>2375</v>
      </c>
      <c r="I263" s="19">
        <v>1011</v>
      </c>
      <c r="J263" s="47">
        <v>967</v>
      </c>
      <c r="K263" s="19">
        <v>44</v>
      </c>
      <c r="L263" s="19">
        <v>28.8</v>
      </c>
      <c r="M263" s="43">
        <v>27.664</v>
      </c>
      <c r="N263" s="44">
        <v>57.26448</v>
      </c>
      <c r="O263" s="44">
        <v>84.92848</v>
      </c>
      <c r="P263" s="43"/>
      <c r="Q263" s="43"/>
    </row>
    <row r="264" s="86" customFormat="1" ht="15" customHeight="1" spans="1:17">
      <c r="A264" s="54" t="s">
        <v>2376</v>
      </c>
      <c r="B264" s="233">
        <v>6</v>
      </c>
      <c r="C264" s="192" t="s">
        <v>2377</v>
      </c>
      <c r="D264" s="192" t="s">
        <v>2378</v>
      </c>
      <c r="E264" s="192" t="s">
        <v>2379</v>
      </c>
      <c r="F264" s="192" t="s">
        <v>2380</v>
      </c>
      <c r="G264" s="192" t="s">
        <v>2381</v>
      </c>
      <c r="H264" s="192" t="s">
        <v>2382</v>
      </c>
      <c r="I264" s="19">
        <v>998</v>
      </c>
      <c r="J264" s="47">
        <v>966</v>
      </c>
      <c r="K264" s="19">
        <v>32</v>
      </c>
      <c r="L264" s="19">
        <v>28.8</v>
      </c>
      <c r="M264" s="43">
        <v>5.824</v>
      </c>
      <c r="N264" s="44">
        <v>12.05568</v>
      </c>
      <c r="O264" s="44">
        <v>17.87968</v>
      </c>
      <c r="P264" s="43"/>
      <c r="Q264" s="43"/>
    </row>
    <row r="265" s="86" customFormat="1" ht="15" customHeight="1" spans="1:17">
      <c r="A265" s="54" t="s">
        <v>2383</v>
      </c>
      <c r="B265" s="233">
        <v>6</v>
      </c>
      <c r="C265" s="192" t="s">
        <v>2384</v>
      </c>
      <c r="D265" s="192" t="s">
        <v>2385</v>
      </c>
      <c r="E265" s="192" t="s">
        <v>2386</v>
      </c>
      <c r="F265" s="192" t="s">
        <v>2387</v>
      </c>
      <c r="G265" s="192" t="s">
        <v>2388</v>
      </c>
      <c r="H265" s="192" t="s">
        <v>2389</v>
      </c>
      <c r="I265" s="19">
        <v>1007</v>
      </c>
      <c r="J265" s="47">
        <v>970</v>
      </c>
      <c r="K265" s="19">
        <v>37</v>
      </c>
      <c r="L265" s="19">
        <v>28.8</v>
      </c>
      <c r="M265" s="43">
        <v>14.924</v>
      </c>
      <c r="N265" s="44">
        <v>30.89268</v>
      </c>
      <c r="O265" s="44">
        <v>45.81668</v>
      </c>
      <c r="P265" s="43"/>
      <c r="Q265" s="43"/>
    </row>
    <row r="266" s="86" customFormat="1" ht="15" customHeight="1" spans="1:17">
      <c r="A266" s="54" t="s">
        <v>2390</v>
      </c>
      <c r="B266" s="233">
        <v>6</v>
      </c>
      <c r="C266" s="192" t="s">
        <v>2391</v>
      </c>
      <c r="D266" s="192" t="s">
        <v>2392</v>
      </c>
      <c r="E266" s="192" t="s">
        <v>2393</v>
      </c>
      <c r="F266" s="192" t="s">
        <v>2394</v>
      </c>
      <c r="G266" s="192" t="s">
        <v>2395</v>
      </c>
      <c r="H266" s="192" t="s">
        <v>2396</v>
      </c>
      <c r="I266" s="19">
        <v>1105</v>
      </c>
      <c r="J266" s="47">
        <v>1054</v>
      </c>
      <c r="K266" s="19">
        <v>51</v>
      </c>
      <c r="L266" s="19">
        <v>28.8</v>
      </c>
      <c r="M266" s="43">
        <v>40.404</v>
      </c>
      <c r="N266" s="44">
        <v>83.63628</v>
      </c>
      <c r="O266" s="44">
        <v>124.04028</v>
      </c>
      <c r="P266" s="43"/>
      <c r="Q266" s="43"/>
    </row>
    <row r="267" s="86" customFormat="1" ht="15" customHeight="1" spans="1:17">
      <c r="A267" s="54" t="s">
        <v>2397</v>
      </c>
      <c r="B267" s="233">
        <v>6</v>
      </c>
      <c r="C267" s="192" t="s">
        <v>2398</v>
      </c>
      <c r="D267" s="192" t="s">
        <v>2399</v>
      </c>
      <c r="E267" s="192" t="s">
        <v>2400</v>
      </c>
      <c r="F267" s="192" t="s">
        <v>2401</v>
      </c>
      <c r="G267" s="192" t="s">
        <v>2402</v>
      </c>
      <c r="H267" s="192" t="s">
        <v>2403</v>
      </c>
      <c r="I267" s="19">
        <v>1007</v>
      </c>
      <c r="J267" s="47">
        <v>960</v>
      </c>
      <c r="K267" s="19">
        <v>47</v>
      </c>
      <c r="L267" s="19">
        <v>28.8</v>
      </c>
      <c r="M267" s="43">
        <v>33.124</v>
      </c>
      <c r="N267" s="44">
        <v>68.56668</v>
      </c>
      <c r="O267" s="44">
        <v>101.69068</v>
      </c>
      <c r="P267" s="43"/>
      <c r="Q267" s="43"/>
    </row>
    <row r="268" s="86" customFormat="1" ht="15" customHeight="1" spans="1:17">
      <c r="A268" s="54" t="s">
        <v>2404</v>
      </c>
      <c r="B268" s="233">
        <v>6</v>
      </c>
      <c r="C268" s="192" t="s">
        <v>2405</v>
      </c>
      <c r="D268" s="192" t="s">
        <v>2406</v>
      </c>
      <c r="E268" s="192" t="s">
        <v>2407</v>
      </c>
      <c r="F268" s="192" t="s">
        <v>2408</v>
      </c>
      <c r="G268" s="192" t="s">
        <v>2409</v>
      </c>
      <c r="H268" s="192" t="s">
        <v>2410</v>
      </c>
      <c r="I268" s="19">
        <v>1286</v>
      </c>
      <c r="J268" s="47">
        <v>1243</v>
      </c>
      <c r="K268" s="19">
        <v>43</v>
      </c>
      <c r="L268" s="19">
        <v>28.8</v>
      </c>
      <c r="M268" s="43">
        <v>25.844</v>
      </c>
      <c r="N268" s="44">
        <v>53.49708</v>
      </c>
      <c r="O268" s="44">
        <v>79.34108</v>
      </c>
      <c r="P268" s="43"/>
      <c r="Q268" s="43"/>
    </row>
    <row r="269" s="5" customFormat="1" spans="1:18">
      <c r="A269" s="72" t="s">
        <v>204</v>
      </c>
      <c r="B269" s="73"/>
      <c r="C269" s="25"/>
      <c r="D269" s="223"/>
      <c r="E269" s="223"/>
      <c r="F269" s="223"/>
      <c r="G269" s="223"/>
      <c r="H269" s="223"/>
      <c r="I269" s="225"/>
      <c r="J269" s="225"/>
      <c r="K269" s="225"/>
      <c r="L269" s="226"/>
      <c r="M269" s="80"/>
      <c r="N269" s="227"/>
      <c r="O269" s="228"/>
      <c r="P269" s="228"/>
      <c r="Q269" s="228"/>
      <c r="R269" s="229"/>
    </row>
    <row r="270" s="86" customFormat="1" ht="15" customHeight="1" spans="1:17">
      <c r="A270" s="19" t="s">
        <v>2411</v>
      </c>
      <c r="B270" s="23">
        <v>6</v>
      </c>
      <c r="C270" s="192" t="s">
        <v>2412</v>
      </c>
      <c r="D270" s="192" t="s">
        <v>2413</v>
      </c>
      <c r="E270" s="192" t="s">
        <v>2414</v>
      </c>
      <c r="F270" s="192" t="s">
        <v>2415</v>
      </c>
      <c r="G270" s="192" t="s">
        <v>2416</v>
      </c>
      <c r="H270" s="192" t="s">
        <v>2417</v>
      </c>
      <c r="I270" s="19">
        <v>1478</v>
      </c>
      <c r="J270" s="19">
        <v>1444</v>
      </c>
      <c r="K270" s="19">
        <v>34</v>
      </c>
      <c r="L270" s="19">
        <v>28.8</v>
      </c>
      <c r="M270" s="43">
        <v>9.464</v>
      </c>
      <c r="N270" s="44">
        <v>19.59048</v>
      </c>
      <c r="O270" s="44">
        <v>29.05448</v>
      </c>
      <c r="P270" s="43"/>
      <c r="Q270" s="43"/>
    </row>
    <row r="271" s="86" customFormat="1" ht="15" customHeight="1" spans="1:17">
      <c r="A271" s="19" t="s">
        <v>2418</v>
      </c>
      <c r="B271" s="23">
        <v>6</v>
      </c>
      <c r="C271" s="192" t="s">
        <v>2419</v>
      </c>
      <c r="D271" s="192" t="s">
        <v>2420</v>
      </c>
      <c r="E271" s="192" t="s">
        <v>2421</v>
      </c>
      <c r="F271" s="192" t="s">
        <v>2422</v>
      </c>
      <c r="G271" s="192" t="s">
        <v>2423</v>
      </c>
      <c r="H271" s="192" t="s">
        <v>2424</v>
      </c>
      <c r="I271" s="19">
        <v>554</v>
      </c>
      <c r="J271" s="19">
        <v>521</v>
      </c>
      <c r="K271" s="19">
        <v>33</v>
      </c>
      <c r="L271" s="19">
        <v>28.8</v>
      </c>
      <c r="M271" s="43">
        <v>7.644</v>
      </c>
      <c r="N271" s="44">
        <v>15.82308</v>
      </c>
      <c r="O271" s="44">
        <v>23.46708</v>
      </c>
      <c r="P271" s="43"/>
      <c r="Q271" s="43"/>
    </row>
    <row r="272" s="86" customFormat="1" ht="15" customHeight="1" spans="1:17">
      <c r="A272" s="19" t="s">
        <v>412</v>
      </c>
      <c r="B272" s="23">
        <v>6</v>
      </c>
      <c r="C272" s="192" t="s">
        <v>419</v>
      </c>
      <c r="D272" s="192" t="s">
        <v>418</v>
      </c>
      <c r="E272" s="192" t="s">
        <v>417</v>
      </c>
      <c r="F272" s="192" t="s">
        <v>416</v>
      </c>
      <c r="G272" s="192" t="s">
        <v>415</v>
      </c>
      <c r="H272" s="192" t="s">
        <v>414</v>
      </c>
      <c r="I272" s="19">
        <v>1072</v>
      </c>
      <c r="J272" s="19">
        <v>1029</v>
      </c>
      <c r="K272" s="19">
        <v>43</v>
      </c>
      <c r="L272" s="19">
        <v>28.8</v>
      </c>
      <c r="M272" s="43">
        <v>25.844</v>
      </c>
      <c r="N272" s="44">
        <v>53.49708</v>
      </c>
      <c r="O272" s="44">
        <v>79.34108</v>
      </c>
      <c r="P272" s="43"/>
      <c r="Q272" s="43"/>
    </row>
    <row r="273" s="86" customFormat="1" ht="15" customHeight="1" spans="1:17">
      <c r="A273" s="19" t="s">
        <v>2425</v>
      </c>
      <c r="B273" s="23">
        <v>6</v>
      </c>
      <c r="C273" s="192" t="s">
        <v>2426</v>
      </c>
      <c r="D273" s="192" t="s">
        <v>2427</v>
      </c>
      <c r="E273" s="192" t="s">
        <v>2428</v>
      </c>
      <c r="F273" s="192" t="s">
        <v>2429</v>
      </c>
      <c r="G273" s="192" t="s">
        <v>2430</v>
      </c>
      <c r="H273" s="192" t="s">
        <v>2431</v>
      </c>
      <c r="I273" s="19">
        <v>1138</v>
      </c>
      <c r="J273" s="19">
        <v>1106</v>
      </c>
      <c r="K273" s="19">
        <v>32</v>
      </c>
      <c r="L273" s="19">
        <v>28.8</v>
      </c>
      <c r="M273" s="43">
        <v>5.824</v>
      </c>
      <c r="N273" s="44">
        <v>12.05568</v>
      </c>
      <c r="O273" s="44">
        <v>17.87968</v>
      </c>
      <c r="P273" s="43"/>
      <c r="Q273" s="43"/>
    </row>
    <row r="274" s="86" customFormat="1" ht="15" customHeight="1" spans="1:17">
      <c r="A274" s="19" t="s">
        <v>2432</v>
      </c>
      <c r="B274" s="23">
        <v>6</v>
      </c>
      <c r="C274" s="192" t="s">
        <v>2433</v>
      </c>
      <c r="D274" s="192" t="s">
        <v>2434</v>
      </c>
      <c r="E274" s="192" t="s">
        <v>2435</v>
      </c>
      <c r="F274" s="192" t="s">
        <v>2436</v>
      </c>
      <c r="G274" s="192" t="s">
        <v>2437</v>
      </c>
      <c r="H274" s="192" t="s">
        <v>2438</v>
      </c>
      <c r="I274" s="19">
        <v>1284</v>
      </c>
      <c r="J274" s="19">
        <v>1243</v>
      </c>
      <c r="K274" s="19">
        <v>41</v>
      </c>
      <c r="L274" s="19">
        <v>28.8</v>
      </c>
      <c r="M274" s="43">
        <v>22.204</v>
      </c>
      <c r="N274" s="44">
        <v>45.96228</v>
      </c>
      <c r="O274" s="44">
        <v>68.16628</v>
      </c>
      <c r="P274" s="43"/>
      <c r="Q274" s="43"/>
    </row>
    <row r="275" s="86" customFormat="1" ht="15" customHeight="1" spans="1:17">
      <c r="A275" s="19" t="s">
        <v>718</v>
      </c>
      <c r="B275" s="23">
        <v>6</v>
      </c>
      <c r="C275" s="192" t="s">
        <v>719</v>
      </c>
      <c r="D275" s="192" t="s">
        <v>720</v>
      </c>
      <c r="E275" s="192" t="s">
        <v>721</v>
      </c>
      <c r="F275" s="192" t="s">
        <v>722</v>
      </c>
      <c r="G275" s="192" t="s">
        <v>723</v>
      </c>
      <c r="H275" s="192" t="s">
        <v>724</v>
      </c>
      <c r="I275" s="19">
        <v>711</v>
      </c>
      <c r="J275" s="19">
        <v>656</v>
      </c>
      <c r="K275" s="19">
        <v>55</v>
      </c>
      <c r="L275" s="19">
        <v>28.8</v>
      </c>
      <c r="M275" s="43">
        <v>47.684</v>
      </c>
      <c r="N275" s="44">
        <v>98.70588</v>
      </c>
      <c r="O275" s="44">
        <v>146.38988</v>
      </c>
      <c r="P275" s="43"/>
      <c r="Q275" s="43"/>
    </row>
    <row r="276" s="86" customFormat="1" ht="15" customHeight="1" spans="1:17">
      <c r="A276" s="19" t="s">
        <v>2439</v>
      </c>
      <c r="B276" s="23">
        <v>6</v>
      </c>
      <c r="C276" s="192" t="s">
        <v>2440</v>
      </c>
      <c r="D276" s="192" t="s">
        <v>2441</v>
      </c>
      <c r="E276" s="192" t="s">
        <v>2442</v>
      </c>
      <c r="F276" s="192" t="s">
        <v>2443</v>
      </c>
      <c r="G276" s="192" t="s">
        <v>2444</v>
      </c>
      <c r="H276" s="192" t="s">
        <v>2445</v>
      </c>
      <c r="I276" s="19">
        <v>840</v>
      </c>
      <c r="J276" s="19">
        <v>786</v>
      </c>
      <c r="K276" s="19">
        <v>54</v>
      </c>
      <c r="L276" s="19">
        <v>28.8</v>
      </c>
      <c r="M276" s="43">
        <v>45.864</v>
      </c>
      <c r="N276" s="44">
        <v>94.93848</v>
      </c>
      <c r="O276" s="44">
        <v>140.80248</v>
      </c>
      <c r="P276" s="43"/>
      <c r="Q276" s="43"/>
    </row>
    <row r="277" s="86" customFormat="1" ht="15" customHeight="1" spans="1:17">
      <c r="A277" s="19" t="s">
        <v>2446</v>
      </c>
      <c r="B277" s="23">
        <v>6</v>
      </c>
      <c r="C277" s="192" t="s">
        <v>2447</v>
      </c>
      <c r="D277" s="192" t="s">
        <v>2448</v>
      </c>
      <c r="E277" s="192" t="s">
        <v>2449</v>
      </c>
      <c r="F277" s="192" t="s">
        <v>2450</v>
      </c>
      <c r="G277" s="192" t="s">
        <v>2451</v>
      </c>
      <c r="H277" s="192" t="s">
        <v>2452</v>
      </c>
      <c r="I277" s="19">
        <v>798</v>
      </c>
      <c r="J277" s="19">
        <v>764</v>
      </c>
      <c r="K277" s="19">
        <v>34</v>
      </c>
      <c r="L277" s="19">
        <v>28.8</v>
      </c>
      <c r="M277" s="43">
        <v>9.464</v>
      </c>
      <c r="N277" s="44">
        <v>19.59048</v>
      </c>
      <c r="O277" s="44">
        <v>29.05448</v>
      </c>
      <c r="P277" s="43"/>
      <c r="Q277" s="43"/>
    </row>
    <row r="278" s="86" customFormat="1" ht="15" customHeight="1" spans="1:17">
      <c r="A278" s="19" t="s">
        <v>298</v>
      </c>
      <c r="B278" s="23">
        <v>6</v>
      </c>
      <c r="C278" s="192" t="s">
        <v>304</v>
      </c>
      <c r="D278" s="192" t="s">
        <v>303</v>
      </c>
      <c r="E278" s="192" t="s">
        <v>302</v>
      </c>
      <c r="F278" s="192" t="s">
        <v>301</v>
      </c>
      <c r="G278" s="192" t="s">
        <v>300</v>
      </c>
      <c r="H278" s="192" t="s">
        <v>299</v>
      </c>
      <c r="I278" s="19">
        <v>1458</v>
      </c>
      <c r="J278" s="19">
        <v>1416</v>
      </c>
      <c r="K278" s="19">
        <v>42</v>
      </c>
      <c r="L278" s="19">
        <v>28.8</v>
      </c>
      <c r="M278" s="43">
        <v>24.024</v>
      </c>
      <c r="N278" s="44">
        <v>49.72968</v>
      </c>
      <c r="O278" s="44">
        <v>73.75368</v>
      </c>
      <c r="P278" s="43"/>
      <c r="Q278" s="43"/>
    </row>
    <row r="279" s="86" customFormat="1" ht="15" customHeight="1" spans="1:17">
      <c r="A279" s="19" t="s">
        <v>2453</v>
      </c>
      <c r="B279" s="23">
        <v>6</v>
      </c>
      <c r="C279" s="192" t="s">
        <v>2454</v>
      </c>
      <c r="D279" s="192" t="s">
        <v>2455</v>
      </c>
      <c r="E279" s="192" t="s">
        <v>2456</v>
      </c>
      <c r="F279" s="192" t="s">
        <v>2457</v>
      </c>
      <c r="G279" s="192" t="s">
        <v>2458</v>
      </c>
      <c r="H279" s="192" t="s">
        <v>2459</v>
      </c>
      <c r="I279" s="19">
        <v>1117</v>
      </c>
      <c r="J279" s="19">
        <v>1085</v>
      </c>
      <c r="K279" s="19">
        <v>32</v>
      </c>
      <c r="L279" s="19">
        <v>28.8</v>
      </c>
      <c r="M279" s="43">
        <v>5.824</v>
      </c>
      <c r="N279" s="44">
        <v>12.05568</v>
      </c>
      <c r="O279" s="44">
        <v>17.87968</v>
      </c>
      <c r="P279" s="43"/>
      <c r="Q279" s="43"/>
    </row>
    <row r="280" s="5" customFormat="1" spans="1:18">
      <c r="A280" s="72" t="s">
        <v>213</v>
      </c>
      <c r="B280" s="73"/>
      <c r="C280" s="25"/>
      <c r="D280" s="223"/>
      <c r="E280" s="223"/>
      <c r="F280" s="223"/>
      <c r="G280" s="223"/>
      <c r="H280" s="223"/>
      <c r="I280" s="225"/>
      <c r="J280" s="225"/>
      <c r="K280" s="225"/>
      <c r="L280" s="226"/>
      <c r="M280" s="80"/>
      <c r="N280" s="227"/>
      <c r="O280" s="228"/>
      <c r="P280" s="228"/>
      <c r="Q280" s="228"/>
      <c r="R280" s="229"/>
    </row>
    <row r="281" s="86" customFormat="1" ht="15" customHeight="1" spans="1:17">
      <c r="A281" s="19" t="s">
        <v>732</v>
      </c>
      <c r="B281" s="23">
        <v>6</v>
      </c>
      <c r="C281" s="192" t="s">
        <v>733</v>
      </c>
      <c r="D281" s="192" t="s">
        <v>734</v>
      </c>
      <c r="E281" s="192" t="s">
        <v>735</v>
      </c>
      <c r="F281" s="192" t="s">
        <v>736</v>
      </c>
      <c r="G281" s="192" t="s">
        <v>737</v>
      </c>
      <c r="H281" s="192" t="s">
        <v>738</v>
      </c>
      <c r="I281" s="19">
        <v>663</v>
      </c>
      <c r="J281" s="19">
        <v>625</v>
      </c>
      <c r="K281" s="19">
        <v>38</v>
      </c>
      <c r="L281" s="19">
        <v>28.8</v>
      </c>
      <c r="M281" s="43">
        <v>16.744</v>
      </c>
      <c r="N281" s="44">
        <v>34.66008</v>
      </c>
      <c r="O281" s="44">
        <v>51.40408</v>
      </c>
      <c r="P281" s="43"/>
      <c r="Q281" s="43"/>
    </row>
    <row r="282" s="86" customFormat="1" ht="15" customHeight="1" spans="1:17">
      <c r="A282" s="19" t="s">
        <v>321</v>
      </c>
      <c r="B282" s="23">
        <v>6</v>
      </c>
      <c r="C282" s="192" t="s">
        <v>2460</v>
      </c>
      <c r="D282" s="192" t="s">
        <v>2461</v>
      </c>
      <c r="E282" s="192" t="s">
        <v>2462</v>
      </c>
      <c r="F282" s="192" t="s">
        <v>2463</v>
      </c>
      <c r="G282" s="192" t="s">
        <v>2464</v>
      </c>
      <c r="H282" s="192" t="s">
        <v>2465</v>
      </c>
      <c r="I282" s="19">
        <v>777</v>
      </c>
      <c r="J282" s="19">
        <v>745</v>
      </c>
      <c r="K282" s="19">
        <v>32</v>
      </c>
      <c r="L282" s="19">
        <v>28.8</v>
      </c>
      <c r="M282" s="43">
        <v>5.824</v>
      </c>
      <c r="N282" s="44">
        <v>12.05568</v>
      </c>
      <c r="O282" s="44">
        <v>17.87968</v>
      </c>
      <c r="P282" s="43"/>
      <c r="Q282" s="43"/>
    </row>
    <row r="283" s="86" customFormat="1" ht="15" customHeight="1" spans="1:17">
      <c r="A283" s="19" t="s">
        <v>2466</v>
      </c>
      <c r="B283" s="23">
        <v>6</v>
      </c>
      <c r="C283" s="192" t="s">
        <v>2467</v>
      </c>
      <c r="D283" s="192" t="s">
        <v>2468</v>
      </c>
      <c r="E283" s="192" t="s">
        <v>2469</v>
      </c>
      <c r="F283" s="192" t="s">
        <v>2470</v>
      </c>
      <c r="G283" s="192" t="s">
        <v>2471</v>
      </c>
      <c r="H283" s="192" t="s">
        <v>2472</v>
      </c>
      <c r="I283" s="19">
        <v>989</v>
      </c>
      <c r="J283" s="19">
        <v>957</v>
      </c>
      <c r="K283" s="19">
        <v>32</v>
      </c>
      <c r="L283" s="19">
        <v>28.8</v>
      </c>
      <c r="M283" s="43">
        <v>5.824</v>
      </c>
      <c r="N283" s="44">
        <v>12.05568</v>
      </c>
      <c r="O283" s="44">
        <v>17.87968</v>
      </c>
      <c r="P283" s="43"/>
      <c r="Q283" s="43"/>
    </row>
    <row r="284" s="86" customFormat="1" ht="15" customHeight="1" spans="1:17">
      <c r="A284" s="19" t="s">
        <v>2473</v>
      </c>
      <c r="B284" s="23">
        <v>6</v>
      </c>
      <c r="C284" s="192" t="s">
        <v>2474</v>
      </c>
      <c r="D284" s="192" t="s">
        <v>2475</v>
      </c>
      <c r="E284" s="192" t="s">
        <v>2476</v>
      </c>
      <c r="F284" s="192" t="s">
        <v>2477</v>
      </c>
      <c r="G284" s="192" t="s">
        <v>2478</v>
      </c>
      <c r="H284" s="192" t="s">
        <v>2479</v>
      </c>
      <c r="I284" s="16">
        <v>744</v>
      </c>
      <c r="J284" s="19">
        <v>713</v>
      </c>
      <c r="K284" s="19">
        <v>31</v>
      </c>
      <c r="L284" s="19">
        <v>28.8</v>
      </c>
      <c r="M284" s="43">
        <v>4.004</v>
      </c>
      <c r="N284" s="44">
        <v>8.28828</v>
      </c>
      <c r="O284" s="44">
        <v>12.29228</v>
      </c>
      <c r="P284" s="43"/>
      <c r="Q284" s="43"/>
    </row>
    <row r="285" s="86" customFormat="1" ht="15" customHeight="1" spans="1:17">
      <c r="A285" s="19" t="s">
        <v>2480</v>
      </c>
      <c r="B285" s="23">
        <v>6</v>
      </c>
      <c r="C285" s="192" t="s">
        <v>2481</v>
      </c>
      <c r="D285" s="192" t="s">
        <v>2482</v>
      </c>
      <c r="E285" s="192" t="s">
        <v>2483</v>
      </c>
      <c r="F285" s="192" t="s">
        <v>2484</v>
      </c>
      <c r="G285" s="192" t="s">
        <v>2485</v>
      </c>
      <c r="H285" s="192" t="s">
        <v>2486</v>
      </c>
      <c r="I285" s="16">
        <v>1102</v>
      </c>
      <c r="J285" s="19">
        <v>1050</v>
      </c>
      <c r="K285" s="19">
        <v>52</v>
      </c>
      <c r="L285" s="19">
        <v>28.8</v>
      </c>
      <c r="M285" s="43">
        <v>42.224</v>
      </c>
      <c r="N285" s="44">
        <v>87.40368</v>
      </c>
      <c r="O285" s="44">
        <v>129.62768</v>
      </c>
      <c r="P285" s="43"/>
      <c r="Q285" s="43"/>
    </row>
    <row r="286" s="86" customFormat="1" ht="15" customHeight="1" spans="1:17">
      <c r="A286" s="19" t="s">
        <v>2487</v>
      </c>
      <c r="B286" s="23">
        <v>6</v>
      </c>
      <c r="C286" s="192" t="s">
        <v>2488</v>
      </c>
      <c r="D286" s="192" t="s">
        <v>2489</v>
      </c>
      <c r="E286" s="192" t="s">
        <v>2490</v>
      </c>
      <c r="F286" s="192" t="s">
        <v>2491</v>
      </c>
      <c r="G286" s="192" t="s">
        <v>2492</v>
      </c>
      <c r="H286" s="192" t="s">
        <v>2493</v>
      </c>
      <c r="I286" s="16">
        <v>1442</v>
      </c>
      <c r="J286" s="19">
        <v>1395</v>
      </c>
      <c r="K286" s="19">
        <v>47</v>
      </c>
      <c r="L286" s="19">
        <v>28.8</v>
      </c>
      <c r="M286" s="43">
        <v>33.124</v>
      </c>
      <c r="N286" s="44">
        <v>68.56668</v>
      </c>
      <c r="O286" s="44">
        <v>101.69068</v>
      </c>
      <c r="P286" s="43"/>
      <c r="Q286" s="43"/>
    </row>
    <row r="287" s="86" customFormat="1" ht="15" customHeight="1" spans="1:17">
      <c r="A287" s="19" t="s">
        <v>2494</v>
      </c>
      <c r="B287" s="23">
        <v>4</v>
      </c>
      <c r="C287" s="192" t="s">
        <v>2495</v>
      </c>
      <c r="D287" s="192" t="s">
        <v>2496</v>
      </c>
      <c r="E287" s="192" t="s">
        <v>2497</v>
      </c>
      <c r="F287" s="192" t="s">
        <v>2498</v>
      </c>
      <c r="G287" s="192"/>
      <c r="H287" s="192"/>
      <c r="I287" s="16">
        <v>921</v>
      </c>
      <c r="J287" s="19">
        <v>901</v>
      </c>
      <c r="K287" s="19">
        <v>20</v>
      </c>
      <c r="L287" s="19">
        <v>19.2</v>
      </c>
      <c r="M287" s="43">
        <v>1.456</v>
      </c>
      <c r="N287" s="44">
        <v>3.01392</v>
      </c>
      <c r="O287" s="44">
        <v>4.46992</v>
      </c>
      <c r="P287" s="43"/>
      <c r="Q287" s="43"/>
    </row>
    <row r="288" s="86" customFormat="1" ht="15" customHeight="1" spans="1:17">
      <c r="A288" s="19" t="s">
        <v>2499</v>
      </c>
      <c r="B288" s="23">
        <v>5</v>
      </c>
      <c r="C288" s="192" t="s">
        <v>2500</v>
      </c>
      <c r="D288" s="192" t="s">
        <v>2501</v>
      </c>
      <c r="E288" s="192" t="s">
        <v>2502</v>
      </c>
      <c r="F288" s="192" t="s">
        <v>2503</v>
      </c>
      <c r="G288" s="192" t="s">
        <v>2504</v>
      </c>
      <c r="H288" s="192"/>
      <c r="I288" s="16">
        <v>1124</v>
      </c>
      <c r="J288" s="19">
        <v>1083</v>
      </c>
      <c r="K288" s="19">
        <v>41</v>
      </c>
      <c r="L288" s="19">
        <v>24</v>
      </c>
      <c r="M288" s="43">
        <v>30.94</v>
      </c>
      <c r="N288" s="44">
        <v>64.0458</v>
      </c>
      <c r="O288" s="44">
        <v>94.9858</v>
      </c>
      <c r="P288" s="43"/>
      <c r="Q288" s="43"/>
    </row>
    <row r="289" s="86" customFormat="1" ht="15" customHeight="1" spans="1:17">
      <c r="A289" s="19" t="s">
        <v>2505</v>
      </c>
      <c r="B289" s="23">
        <v>6</v>
      </c>
      <c r="C289" s="192" t="s">
        <v>2506</v>
      </c>
      <c r="D289" s="192" t="s">
        <v>2507</v>
      </c>
      <c r="E289" s="192" t="s">
        <v>2508</v>
      </c>
      <c r="F289" s="192" t="s">
        <v>2509</v>
      </c>
      <c r="G289" s="192" t="s">
        <v>2510</v>
      </c>
      <c r="H289" s="192" t="s">
        <v>2511</v>
      </c>
      <c r="I289" s="16">
        <v>1293</v>
      </c>
      <c r="J289" s="19">
        <v>1244</v>
      </c>
      <c r="K289" s="19">
        <v>49</v>
      </c>
      <c r="L289" s="19">
        <v>28.8</v>
      </c>
      <c r="M289" s="43">
        <v>36.764</v>
      </c>
      <c r="N289" s="44">
        <v>76.10148</v>
      </c>
      <c r="O289" s="44">
        <v>112.86548</v>
      </c>
      <c r="P289" s="43"/>
      <c r="Q289" s="43"/>
    </row>
    <row r="290" s="86" customFormat="1" ht="15" customHeight="1" spans="1:17">
      <c r="A290" s="19" t="s">
        <v>2512</v>
      </c>
      <c r="B290" s="23">
        <v>6</v>
      </c>
      <c r="C290" s="192" t="s">
        <v>2513</v>
      </c>
      <c r="D290" s="192" t="s">
        <v>2514</v>
      </c>
      <c r="E290" s="192" t="s">
        <v>2515</v>
      </c>
      <c r="F290" s="192" t="s">
        <v>2516</v>
      </c>
      <c r="G290" s="192" t="s">
        <v>2517</v>
      </c>
      <c r="H290" s="192" t="s">
        <v>2518</v>
      </c>
      <c r="I290" s="16">
        <v>1176</v>
      </c>
      <c r="J290" s="19">
        <v>1136</v>
      </c>
      <c r="K290" s="19">
        <v>40</v>
      </c>
      <c r="L290" s="19">
        <v>28.8</v>
      </c>
      <c r="M290" s="43">
        <v>20.384</v>
      </c>
      <c r="N290" s="44">
        <v>42.19488</v>
      </c>
      <c r="O290" s="44">
        <v>62.57888</v>
      </c>
      <c r="P290" s="43"/>
      <c r="Q290" s="43"/>
    </row>
    <row r="291" s="86" customFormat="1" ht="15" customHeight="1" spans="1:17">
      <c r="A291" s="19" t="s">
        <v>2519</v>
      </c>
      <c r="B291" s="23">
        <v>5</v>
      </c>
      <c r="C291" s="192" t="s">
        <v>2520</v>
      </c>
      <c r="D291" s="192" t="s">
        <v>2521</v>
      </c>
      <c r="E291" s="192" t="s">
        <v>2522</v>
      </c>
      <c r="F291" s="192" t="s">
        <v>2523</v>
      </c>
      <c r="G291" s="192" t="s">
        <v>2524</v>
      </c>
      <c r="H291" s="192"/>
      <c r="I291" s="16">
        <v>1082</v>
      </c>
      <c r="J291" s="19">
        <v>1056</v>
      </c>
      <c r="K291" s="19">
        <v>26</v>
      </c>
      <c r="L291" s="19">
        <v>24</v>
      </c>
      <c r="M291" s="43">
        <v>3.64</v>
      </c>
      <c r="N291" s="44">
        <v>7.5348</v>
      </c>
      <c r="O291" s="44">
        <v>11.1748</v>
      </c>
      <c r="P291" s="43"/>
      <c r="Q291" s="43"/>
    </row>
    <row r="292" s="86" customFormat="1" ht="15" customHeight="1" spans="1:17">
      <c r="A292" s="19" t="s">
        <v>2525</v>
      </c>
      <c r="B292" s="23">
        <v>6</v>
      </c>
      <c r="C292" s="192" t="s">
        <v>2526</v>
      </c>
      <c r="D292" s="192" t="s">
        <v>2527</v>
      </c>
      <c r="E292" s="192" t="s">
        <v>2528</v>
      </c>
      <c r="F292" s="192" t="s">
        <v>2529</v>
      </c>
      <c r="G292" s="192" t="s">
        <v>2530</v>
      </c>
      <c r="H292" s="192" t="s">
        <v>2531</v>
      </c>
      <c r="I292" s="16">
        <v>1057</v>
      </c>
      <c r="J292" s="19">
        <v>1020</v>
      </c>
      <c r="K292" s="19">
        <v>37</v>
      </c>
      <c r="L292" s="19">
        <v>28.8</v>
      </c>
      <c r="M292" s="43">
        <v>14.924</v>
      </c>
      <c r="N292" s="44">
        <v>30.89268</v>
      </c>
      <c r="O292" s="44">
        <v>45.81668</v>
      </c>
      <c r="P292" s="43"/>
      <c r="Q292" s="43"/>
    </row>
    <row r="293" s="86" customFormat="1" ht="15" customHeight="1" spans="1:17">
      <c r="A293" s="19" t="s">
        <v>746</v>
      </c>
      <c r="B293" s="23">
        <v>6</v>
      </c>
      <c r="C293" s="192" t="s">
        <v>747</v>
      </c>
      <c r="D293" s="192" t="s">
        <v>748</v>
      </c>
      <c r="E293" s="192" t="s">
        <v>749</v>
      </c>
      <c r="F293" s="192" t="s">
        <v>750</v>
      </c>
      <c r="G293" s="192" t="s">
        <v>751</v>
      </c>
      <c r="H293" s="192" t="s">
        <v>752</v>
      </c>
      <c r="I293" s="16">
        <v>1014</v>
      </c>
      <c r="J293" s="19">
        <v>981</v>
      </c>
      <c r="K293" s="19">
        <v>33</v>
      </c>
      <c r="L293" s="19">
        <v>28.8</v>
      </c>
      <c r="M293" s="43">
        <v>7.644</v>
      </c>
      <c r="N293" s="44">
        <v>15.82308</v>
      </c>
      <c r="O293" s="44">
        <v>23.46708</v>
      </c>
      <c r="P293" s="43"/>
      <c r="Q293" s="43"/>
    </row>
    <row r="294" s="86" customFormat="1" ht="15" customHeight="1" spans="1:17">
      <c r="A294" s="19" t="s">
        <v>753</v>
      </c>
      <c r="B294" s="23">
        <v>6</v>
      </c>
      <c r="C294" s="192" t="s">
        <v>754</v>
      </c>
      <c r="D294" s="192" t="s">
        <v>755</v>
      </c>
      <c r="E294" s="192" t="s">
        <v>756</v>
      </c>
      <c r="F294" s="192" t="s">
        <v>757</v>
      </c>
      <c r="G294" s="192" t="s">
        <v>758</v>
      </c>
      <c r="H294" s="192" t="s">
        <v>759</v>
      </c>
      <c r="I294" s="16">
        <v>1308</v>
      </c>
      <c r="J294" s="19">
        <v>1257</v>
      </c>
      <c r="K294" s="19">
        <v>51</v>
      </c>
      <c r="L294" s="19">
        <v>28.8</v>
      </c>
      <c r="M294" s="43">
        <v>40.404</v>
      </c>
      <c r="N294" s="44">
        <v>83.63628</v>
      </c>
      <c r="O294" s="44">
        <v>124.04028</v>
      </c>
      <c r="P294" s="43"/>
      <c r="Q294" s="43"/>
    </row>
    <row r="295" s="86" customFormat="1" ht="15" customHeight="1" spans="1:17">
      <c r="A295" s="19" t="s">
        <v>760</v>
      </c>
      <c r="B295" s="23">
        <v>6</v>
      </c>
      <c r="C295" s="192" t="s">
        <v>761</v>
      </c>
      <c r="D295" s="192" t="s">
        <v>762</v>
      </c>
      <c r="E295" s="192" t="s">
        <v>763</v>
      </c>
      <c r="F295" s="192" t="s">
        <v>764</v>
      </c>
      <c r="G295" s="192" t="s">
        <v>765</v>
      </c>
      <c r="H295" s="192" t="s">
        <v>766</v>
      </c>
      <c r="I295" s="235">
        <v>1245</v>
      </c>
      <c r="J295" s="16">
        <v>1207</v>
      </c>
      <c r="K295" s="19">
        <v>38</v>
      </c>
      <c r="L295" s="19">
        <v>28.8</v>
      </c>
      <c r="M295" s="43">
        <v>16.744</v>
      </c>
      <c r="N295" s="44">
        <v>34.66008</v>
      </c>
      <c r="O295" s="44">
        <v>51.40408</v>
      </c>
      <c r="P295" s="43"/>
      <c r="Q295" s="43"/>
    </row>
    <row r="296" s="86" customFormat="1" ht="15" customHeight="1" spans="1:17">
      <c r="A296" s="19" t="s">
        <v>2532</v>
      </c>
      <c r="B296" s="23">
        <v>6</v>
      </c>
      <c r="C296" s="192" t="s">
        <v>2533</v>
      </c>
      <c r="D296" s="192" t="s">
        <v>2534</v>
      </c>
      <c r="E296" s="192" t="s">
        <v>2535</v>
      </c>
      <c r="F296" s="192" t="s">
        <v>2536</v>
      </c>
      <c r="G296" s="192" t="s">
        <v>2537</v>
      </c>
      <c r="H296" s="192" t="s">
        <v>2538</v>
      </c>
      <c r="I296" s="235">
        <v>1056</v>
      </c>
      <c r="J296" s="16">
        <v>1016</v>
      </c>
      <c r="K296" s="19">
        <v>40</v>
      </c>
      <c r="L296" s="19">
        <v>28.8</v>
      </c>
      <c r="M296" s="43">
        <v>20.384</v>
      </c>
      <c r="N296" s="44">
        <v>42.19488</v>
      </c>
      <c r="O296" s="44">
        <v>62.57888</v>
      </c>
      <c r="P296" s="43"/>
      <c r="Q296" s="43"/>
    </row>
    <row r="297" s="86" customFormat="1" ht="15" customHeight="1" spans="1:17">
      <c r="A297" s="19" t="s">
        <v>774</v>
      </c>
      <c r="B297" s="23">
        <v>6</v>
      </c>
      <c r="C297" s="192" t="s">
        <v>775</v>
      </c>
      <c r="D297" s="192" t="s">
        <v>776</v>
      </c>
      <c r="E297" s="192" t="s">
        <v>777</v>
      </c>
      <c r="F297" s="192" t="s">
        <v>778</v>
      </c>
      <c r="G297" s="192" t="s">
        <v>779</v>
      </c>
      <c r="H297" s="192" t="s">
        <v>780</v>
      </c>
      <c r="I297" s="235">
        <v>1058</v>
      </c>
      <c r="J297" s="16">
        <v>1018</v>
      </c>
      <c r="K297" s="19">
        <v>40</v>
      </c>
      <c r="L297" s="19">
        <v>28.8</v>
      </c>
      <c r="M297" s="43">
        <v>20.384</v>
      </c>
      <c r="N297" s="44">
        <v>42.19488</v>
      </c>
      <c r="O297" s="44">
        <v>62.57888</v>
      </c>
      <c r="P297" s="43"/>
      <c r="Q297" s="43"/>
    </row>
    <row r="298" s="86" customFormat="1" ht="15" customHeight="1" spans="1:17">
      <c r="A298" s="19" t="s">
        <v>2539</v>
      </c>
      <c r="B298" s="23">
        <v>6</v>
      </c>
      <c r="C298" s="192" t="s">
        <v>2540</v>
      </c>
      <c r="D298" s="192" t="s">
        <v>2541</v>
      </c>
      <c r="E298" s="192" t="s">
        <v>2542</v>
      </c>
      <c r="F298" s="192" t="s">
        <v>2543</v>
      </c>
      <c r="G298" s="192" t="s">
        <v>2544</v>
      </c>
      <c r="H298" s="192" t="s">
        <v>2545</v>
      </c>
      <c r="I298" s="235">
        <v>967</v>
      </c>
      <c r="J298" s="16">
        <v>925</v>
      </c>
      <c r="K298" s="19">
        <v>42</v>
      </c>
      <c r="L298" s="19">
        <v>28.8</v>
      </c>
      <c r="M298" s="43">
        <v>24.024</v>
      </c>
      <c r="N298" s="44">
        <v>49.72968</v>
      </c>
      <c r="O298" s="44">
        <v>73.75368</v>
      </c>
      <c r="P298" s="43"/>
      <c r="Q298" s="43"/>
    </row>
    <row r="299" s="86" customFormat="1" ht="15" customHeight="1" spans="1:17">
      <c r="A299" s="19" t="s">
        <v>2546</v>
      </c>
      <c r="B299" s="23">
        <v>6</v>
      </c>
      <c r="C299" s="192" t="s">
        <v>2547</v>
      </c>
      <c r="D299" s="192" t="s">
        <v>2548</v>
      </c>
      <c r="E299" s="192" t="s">
        <v>2549</v>
      </c>
      <c r="F299" s="192" t="s">
        <v>2550</v>
      </c>
      <c r="G299" s="192" t="s">
        <v>2551</v>
      </c>
      <c r="H299" s="192" t="s">
        <v>2552</v>
      </c>
      <c r="I299" s="235">
        <v>883</v>
      </c>
      <c r="J299" s="16">
        <v>853</v>
      </c>
      <c r="K299" s="19">
        <v>30</v>
      </c>
      <c r="L299" s="19">
        <v>28.8</v>
      </c>
      <c r="M299" s="43">
        <v>2.184</v>
      </c>
      <c r="N299" s="44">
        <v>4.52088</v>
      </c>
      <c r="O299" s="44">
        <v>6.70488</v>
      </c>
      <c r="P299" s="43"/>
      <c r="Q299" s="43"/>
    </row>
    <row r="300" s="86" customFormat="1" ht="15" customHeight="1" spans="1:17">
      <c r="A300" s="19" t="s">
        <v>2553</v>
      </c>
      <c r="B300" s="23">
        <v>6</v>
      </c>
      <c r="C300" s="192" t="s">
        <v>2554</v>
      </c>
      <c r="D300" s="192" t="s">
        <v>2555</v>
      </c>
      <c r="E300" s="192" t="s">
        <v>2556</v>
      </c>
      <c r="F300" s="192" t="s">
        <v>2557</v>
      </c>
      <c r="G300" s="192" t="s">
        <v>2558</v>
      </c>
      <c r="H300" s="192" t="s">
        <v>2559</v>
      </c>
      <c r="I300" s="235">
        <v>880</v>
      </c>
      <c r="J300" s="16">
        <v>846</v>
      </c>
      <c r="K300" s="19">
        <v>34</v>
      </c>
      <c r="L300" s="19">
        <v>28.8</v>
      </c>
      <c r="M300" s="43">
        <v>9.464</v>
      </c>
      <c r="N300" s="44">
        <v>19.59048</v>
      </c>
      <c r="O300" s="44">
        <v>29.05448</v>
      </c>
      <c r="P300" s="43"/>
      <c r="Q300" s="43"/>
    </row>
    <row r="301" s="86" customFormat="1" ht="15" customHeight="1" spans="1:17">
      <c r="A301" s="19" t="s">
        <v>2560</v>
      </c>
      <c r="B301" s="23">
        <v>6</v>
      </c>
      <c r="C301" s="192" t="s">
        <v>2561</v>
      </c>
      <c r="D301" s="192" t="s">
        <v>2562</v>
      </c>
      <c r="E301" s="192" t="s">
        <v>2563</v>
      </c>
      <c r="F301" s="192" t="s">
        <v>2564</v>
      </c>
      <c r="G301" s="192" t="s">
        <v>2565</v>
      </c>
      <c r="H301" s="192" t="s">
        <v>2566</v>
      </c>
      <c r="I301" s="235">
        <v>1234</v>
      </c>
      <c r="J301" s="16">
        <v>1194</v>
      </c>
      <c r="K301" s="19">
        <v>40</v>
      </c>
      <c r="L301" s="19">
        <v>28.8</v>
      </c>
      <c r="M301" s="43">
        <v>20.384</v>
      </c>
      <c r="N301" s="44">
        <v>42.19488</v>
      </c>
      <c r="O301" s="44">
        <v>62.57888</v>
      </c>
      <c r="P301" s="43"/>
      <c r="Q301" s="43"/>
    </row>
    <row r="302" s="86" customFormat="1" ht="15" customHeight="1" spans="1:17">
      <c r="A302" s="19" t="s">
        <v>2567</v>
      </c>
      <c r="B302" s="23">
        <v>6</v>
      </c>
      <c r="C302" s="192" t="s">
        <v>2568</v>
      </c>
      <c r="D302" s="192" t="s">
        <v>2569</v>
      </c>
      <c r="E302" s="192" t="s">
        <v>2570</v>
      </c>
      <c r="F302" s="192" t="s">
        <v>2571</v>
      </c>
      <c r="G302" s="192" t="s">
        <v>2572</v>
      </c>
      <c r="H302" s="192" t="s">
        <v>2573</v>
      </c>
      <c r="I302" s="235">
        <v>999</v>
      </c>
      <c r="J302" s="16">
        <v>968</v>
      </c>
      <c r="K302" s="19">
        <v>31</v>
      </c>
      <c r="L302" s="19">
        <v>28.8</v>
      </c>
      <c r="M302" s="43">
        <v>4.004</v>
      </c>
      <c r="N302" s="44">
        <v>8.28828</v>
      </c>
      <c r="O302" s="44">
        <v>12.29228</v>
      </c>
      <c r="P302" s="43"/>
      <c r="Q302" s="43"/>
    </row>
    <row r="303" s="86" customFormat="1" ht="15" customHeight="1" spans="1:17">
      <c r="A303" s="19" t="s">
        <v>2574</v>
      </c>
      <c r="B303" s="23">
        <v>6</v>
      </c>
      <c r="C303" s="192" t="s">
        <v>2575</v>
      </c>
      <c r="D303" s="192" t="s">
        <v>2576</v>
      </c>
      <c r="E303" s="192" t="s">
        <v>2577</v>
      </c>
      <c r="F303" s="192" t="s">
        <v>2578</v>
      </c>
      <c r="G303" s="192" t="s">
        <v>2579</v>
      </c>
      <c r="H303" s="192" t="s">
        <v>2580</v>
      </c>
      <c r="I303" s="235">
        <v>1260</v>
      </c>
      <c r="J303" s="16">
        <v>1221</v>
      </c>
      <c r="K303" s="19">
        <v>39</v>
      </c>
      <c r="L303" s="19">
        <v>28.8</v>
      </c>
      <c r="M303" s="43">
        <v>18.564</v>
      </c>
      <c r="N303" s="44">
        <v>38.42748</v>
      </c>
      <c r="O303" s="44">
        <v>56.99148</v>
      </c>
      <c r="P303" s="43"/>
      <c r="Q303" s="43"/>
    </row>
    <row r="304" s="86" customFormat="1" ht="15" customHeight="1" spans="1:17">
      <c r="A304" s="19" t="s">
        <v>2581</v>
      </c>
      <c r="B304" s="23">
        <v>6</v>
      </c>
      <c r="C304" s="192" t="s">
        <v>2582</v>
      </c>
      <c r="D304" s="192" t="s">
        <v>2583</v>
      </c>
      <c r="E304" s="192" t="s">
        <v>2584</v>
      </c>
      <c r="F304" s="192" t="s">
        <v>2585</v>
      </c>
      <c r="G304" s="192" t="s">
        <v>2586</v>
      </c>
      <c r="H304" s="192" t="s">
        <v>2587</v>
      </c>
      <c r="I304" s="235">
        <v>1076</v>
      </c>
      <c r="J304" s="16">
        <v>1043</v>
      </c>
      <c r="K304" s="19">
        <v>33</v>
      </c>
      <c r="L304" s="19">
        <v>28.8</v>
      </c>
      <c r="M304" s="43">
        <v>7.644</v>
      </c>
      <c r="N304" s="44">
        <v>15.82308</v>
      </c>
      <c r="O304" s="44">
        <v>23.46708</v>
      </c>
      <c r="P304" s="43"/>
      <c r="Q304" s="43"/>
    </row>
    <row r="305" s="86" customFormat="1" ht="15" customHeight="1" spans="1:17">
      <c r="A305" s="19" t="s">
        <v>2588</v>
      </c>
      <c r="B305" s="23">
        <v>6</v>
      </c>
      <c r="C305" s="192" t="s">
        <v>2589</v>
      </c>
      <c r="D305" s="192" t="s">
        <v>2590</v>
      </c>
      <c r="E305" s="192" t="s">
        <v>2591</v>
      </c>
      <c r="F305" s="192" t="s">
        <v>2592</v>
      </c>
      <c r="G305" s="192" t="s">
        <v>2593</v>
      </c>
      <c r="H305" s="192" t="s">
        <v>2594</v>
      </c>
      <c r="I305" s="47">
        <v>1065</v>
      </c>
      <c r="J305" s="19">
        <v>1028</v>
      </c>
      <c r="K305" s="19">
        <v>37</v>
      </c>
      <c r="L305" s="19">
        <v>28.8</v>
      </c>
      <c r="M305" s="43">
        <v>14.924</v>
      </c>
      <c r="N305" s="44">
        <v>30.89268</v>
      </c>
      <c r="O305" s="44">
        <v>45.81668</v>
      </c>
      <c r="P305" s="43"/>
      <c r="Q305" s="43"/>
    </row>
    <row r="306" ht="18.75" customHeight="1" spans="9:15">
      <c r="I306" s="236" t="s">
        <v>253</v>
      </c>
      <c r="J306" s="236"/>
      <c r="K306" s="236"/>
      <c r="L306" s="237">
        <f>SUM(L6:L305)</f>
        <v>8179.20000000003</v>
      </c>
      <c r="M306" s="238">
        <f t="shared" ref="M306:O306" si="0">SUM(M6:M305)</f>
        <v>5703.568</v>
      </c>
      <c r="N306" s="238">
        <f t="shared" si="0"/>
        <v>11806.38576</v>
      </c>
      <c r="O306" s="238">
        <f t="shared" si="0"/>
        <v>17509.95376</v>
      </c>
    </row>
  </sheetData>
  <mergeCells count="22">
    <mergeCell ref="A1:Q1"/>
    <mergeCell ref="I3:K3"/>
    <mergeCell ref="A5:B5"/>
    <mergeCell ref="A36:B36"/>
    <mergeCell ref="A39:B39"/>
    <mergeCell ref="A51:B51"/>
    <mergeCell ref="A82:B82"/>
    <mergeCell ref="A107:B107"/>
    <mergeCell ref="A156:B156"/>
    <mergeCell ref="A218:B218"/>
    <mergeCell ref="A246:B246"/>
    <mergeCell ref="A269:B269"/>
    <mergeCell ref="A280:B280"/>
    <mergeCell ref="I306:K306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tabSelected="1" workbookViewId="0">
      <pane ySplit="4" topLeftCell="A5" activePane="bottomLeft" state="frozen"/>
      <selection/>
      <selection pane="bottomLeft" activeCell="S149" sqref="S149"/>
    </sheetView>
  </sheetViews>
  <sheetFormatPr defaultColWidth="9" defaultRowHeight="13.5"/>
  <cols>
    <col min="1" max="1" width="9" style="5"/>
    <col min="2" max="2" width="3.25" style="5" customWidth="1"/>
    <col min="3" max="8" width="7.625" style="5" customWidth="1"/>
    <col min="9" max="10" width="6.875" style="5" customWidth="1"/>
    <col min="11" max="11" width="6.625" style="5" customWidth="1"/>
    <col min="12" max="12" width="8" style="5" customWidth="1"/>
    <col min="13" max="13" width="9.5" style="5" customWidth="1"/>
    <col min="14" max="15" width="9.5" style="6" customWidth="1"/>
    <col min="16" max="16384" width="9" style="5"/>
  </cols>
  <sheetData>
    <row r="1" ht="41.25" customHeight="1" spans="1:17">
      <c r="A1" s="7" t="s">
        <v>2595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62" customFormat="1" ht="18.75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7" t="s">
        <v>2596</v>
      </c>
    </row>
    <row r="3" customHeight="1" spans="1:17">
      <c r="A3" s="10" t="s">
        <v>2</v>
      </c>
      <c r="B3" s="10" t="s">
        <v>3</v>
      </c>
      <c r="C3" s="66" t="s">
        <v>5</v>
      </c>
      <c r="D3" s="67"/>
      <c r="E3" s="67"/>
      <c r="F3" s="67"/>
      <c r="G3" s="67"/>
      <c r="H3" s="68"/>
      <c r="I3" s="28" t="s">
        <v>6</v>
      </c>
      <c r="J3" s="29"/>
      <c r="K3" s="30"/>
      <c r="L3" s="31" t="s">
        <v>7</v>
      </c>
      <c r="M3" s="34" t="s">
        <v>8</v>
      </c>
      <c r="N3" s="32" t="s">
        <v>9</v>
      </c>
      <c r="O3" s="32" t="s">
        <v>10</v>
      </c>
      <c r="P3" s="34" t="s">
        <v>11</v>
      </c>
      <c r="Q3" s="48" t="s">
        <v>12</v>
      </c>
    </row>
    <row r="4" ht="27" spans="1:17">
      <c r="A4" s="12"/>
      <c r="B4" s="12"/>
      <c r="C4" s="69"/>
      <c r="D4" s="70"/>
      <c r="E4" s="70"/>
      <c r="F4" s="70"/>
      <c r="G4" s="70"/>
      <c r="H4" s="71"/>
      <c r="I4" s="11" t="s">
        <v>13</v>
      </c>
      <c r="J4" s="11" t="s">
        <v>14</v>
      </c>
      <c r="K4" s="11" t="s">
        <v>15</v>
      </c>
      <c r="L4" s="35" t="s">
        <v>16</v>
      </c>
      <c r="M4" s="38"/>
      <c r="N4" s="36"/>
      <c r="O4" s="36"/>
      <c r="P4" s="38"/>
      <c r="Q4" s="49"/>
    </row>
    <row r="5" ht="16.5" customHeight="1" spans="1:17">
      <c r="A5" s="72" t="s">
        <v>49</v>
      </c>
      <c r="B5" s="73"/>
      <c r="C5" s="15"/>
      <c r="D5" s="15"/>
      <c r="E5" s="15"/>
      <c r="F5" s="15"/>
      <c r="G5" s="15"/>
      <c r="H5" s="15"/>
      <c r="I5" s="39"/>
      <c r="J5" s="39"/>
      <c r="K5" s="39"/>
      <c r="L5" s="78"/>
      <c r="M5" s="41"/>
      <c r="N5" s="40"/>
      <c r="O5" s="40"/>
      <c r="P5" s="43"/>
      <c r="Q5" s="51"/>
    </row>
    <row r="6" ht="16.5" customHeight="1" spans="1:17">
      <c r="A6" s="20" t="s">
        <v>458</v>
      </c>
      <c r="B6" s="22">
        <v>5</v>
      </c>
      <c r="C6" s="192" t="s">
        <v>460</v>
      </c>
      <c r="D6" s="192" t="s">
        <v>461</v>
      </c>
      <c r="E6" s="192" t="s">
        <v>462</v>
      </c>
      <c r="F6" s="192" t="s">
        <v>463</v>
      </c>
      <c r="G6" s="192" t="s">
        <v>464</v>
      </c>
      <c r="H6" s="192"/>
      <c r="I6" s="19">
        <v>858</v>
      </c>
      <c r="J6" s="19">
        <v>808</v>
      </c>
      <c r="K6" s="20">
        <v>50</v>
      </c>
      <c r="L6" s="83">
        <v>36</v>
      </c>
      <c r="M6" s="84">
        <v>25.48</v>
      </c>
      <c r="N6" s="44">
        <v>51.4696</v>
      </c>
      <c r="O6" s="44">
        <v>76.9496</v>
      </c>
      <c r="P6" s="43"/>
      <c r="Q6" s="51"/>
    </row>
    <row r="7" ht="16.5" customHeight="1" spans="1:17">
      <c r="A7" s="20" t="s">
        <v>470</v>
      </c>
      <c r="B7" s="22">
        <v>6</v>
      </c>
      <c r="C7" s="192" t="s">
        <v>471</v>
      </c>
      <c r="D7" s="192" t="s">
        <v>472</v>
      </c>
      <c r="E7" s="192" t="s">
        <v>473</v>
      </c>
      <c r="F7" s="192" t="s">
        <v>474</v>
      </c>
      <c r="G7" s="192" t="s">
        <v>475</v>
      </c>
      <c r="H7" s="192" t="s">
        <v>476</v>
      </c>
      <c r="I7" s="19">
        <v>1430</v>
      </c>
      <c r="J7" s="19">
        <v>1362</v>
      </c>
      <c r="K7" s="20">
        <v>68</v>
      </c>
      <c r="L7" s="83">
        <v>43.2</v>
      </c>
      <c r="M7" s="84">
        <v>45.136</v>
      </c>
      <c r="N7" s="44">
        <v>91.17472</v>
      </c>
      <c r="O7" s="44">
        <v>136.31072</v>
      </c>
      <c r="P7" s="43"/>
      <c r="Q7" s="51"/>
    </row>
    <row r="8" ht="16.5" customHeight="1" spans="1:17">
      <c r="A8" s="20" t="s">
        <v>2597</v>
      </c>
      <c r="B8" s="22">
        <v>5</v>
      </c>
      <c r="C8" s="192" t="s">
        <v>2598</v>
      </c>
      <c r="D8" s="192" t="s">
        <v>2599</v>
      </c>
      <c r="E8" s="192" t="s">
        <v>2600</v>
      </c>
      <c r="F8" s="192" t="s">
        <v>2601</v>
      </c>
      <c r="G8" s="192" t="s">
        <v>2602</v>
      </c>
      <c r="H8" s="192"/>
      <c r="I8" s="19">
        <v>954</v>
      </c>
      <c r="J8" s="19">
        <v>912</v>
      </c>
      <c r="K8" s="20">
        <v>42</v>
      </c>
      <c r="L8" s="83">
        <v>36</v>
      </c>
      <c r="M8" s="84">
        <v>10.92</v>
      </c>
      <c r="N8" s="44">
        <v>22.0584</v>
      </c>
      <c r="O8" s="44">
        <v>32.9784</v>
      </c>
      <c r="P8" s="43"/>
      <c r="Q8" s="51"/>
    </row>
    <row r="9" ht="16.5" customHeight="1" spans="1:17">
      <c r="A9" s="19" t="s">
        <v>355</v>
      </c>
      <c r="B9" s="22">
        <v>6</v>
      </c>
      <c r="C9" s="192" t="s">
        <v>359</v>
      </c>
      <c r="D9" s="192" t="s">
        <v>357</v>
      </c>
      <c r="E9" s="192" t="s">
        <v>361</v>
      </c>
      <c r="F9" s="192" t="s">
        <v>360</v>
      </c>
      <c r="G9" s="192" t="s">
        <v>358</v>
      </c>
      <c r="H9" s="192" t="s">
        <v>356</v>
      </c>
      <c r="I9" s="19">
        <v>909</v>
      </c>
      <c r="J9" s="19">
        <v>859</v>
      </c>
      <c r="K9" s="20">
        <v>50</v>
      </c>
      <c r="L9" s="83">
        <v>43.2</v>
      </c>
      <c r="M9" s="84">
        <v>12.376</v>
      </c>
      <c r="N9" s="44">
        <v>24.99952</v>
      </c>
      <c r="O9" s="44">
        <v>37.37552</v>
      </c>
      <c r="P9" s="43"/>
      <c r="Q9" s="51"/>
    </row>
    <row r="10" ht="16.5" customHeight="1" spans="1:17">
      <c r="A10" s="19" t="s">
        <v>263</v>
      </c>
      <c r="B10" s="22">
        <v>6</v>
      </c>
      <c r="C10" s="192" t="s">
        <v>268</v>
      </c>
      <c r="D10" s="192" t="s">
        <v>266</v>
      </c>
      <c r="E10" s="192" t="s">
        <v>264</v>
      </c>
      <c r="F10" s="192" t="s">
        <v>269</v>
      </c>
      <c r="G10" s="192" t="s">
        <v>267</v>
      </c>
      <c r="H10" s="192" t="s">
        <v>265</v>
      </c>
      <c r="I10" s="19">
        <v>1200</v>
      </c>
      <c r="J10" s="19">
        <v>1130</v>
      </c>
      <c r="K10" s="20">
        <v>70</v>
      </c>
      <c r="L10" s="83">
        <v>43.2</v>
      </c>
      <c r="M10" s="84">
        <v>48.776</v>
      </c>
      <c r="N10" s="44">
        <v>98.52752</v>
      </c>
      <c r="O10" s="44">
        <v>147.30352</v>
      </c>
      <c r="P10" s="43"/>
      <c r="Q10" s="51"/>
    </row>
    <row r="11" ht="16.5" customHeight="1" spans="1:17">
      <c r="A11" s="19" t="s">
        <v>823</v>
      </c>
      <c r="B11" s="22">
        <v>6</v>
      </c>
      <c r="C11" s="192" t="s">
        <v>824</v>
      </c>
      <c r="D11" s="192" t="s">
        <v>825</v>
      </c>
      <c r="E11" s="192" t="s">
        <v>826</v>
      </c>
      <c r="F11" s="192" t="s">
        <v>827</v>
      </c>
      <c r="G11" s="192" t="s">
        <v>828</v>
      </c>
      <c r="H11" s="192" t="s">
        <v>829</v>
      </c>
      <c r="I11" s="19">
        <v>784</v>
      </c>
      <c r="J11" s="19">
        <v>730</v>
      </c>
      <c r="K11" s="20">
        <v>54</v>
      </c>
      <c r="L11" s="83">
        <v>43.2</v>
      </c>
      <c r="M11" s="84">
        <v>19.656</v>
      </c>
      <c r="N11" s="44">
        <v>39.70512</v>
      </c>
      <c r="O11" s="44">
        <v>59.36112</v>
      </c>
      <c r="P11" s="43"/>
      <c r="Q11" s="51"/>
    </row>
    <row r="12" ht="16.5" customHeight="1" spans="1:17">
      <c r="A12" s="19" t="s">
        <v>2603</v>
      </c>
      <c r="B12" s="22">
        <v>6</v>
      </c>
      <c r="C12" s="192" t="s">
        <v>2604</v>
      </c>
      <c r="D12" s="192" t="s">
        <v>2605</v>
      </c>
      <c r="E12" s="192" t="s">
        <v>2606</v>
      </c>
      <c r="F12" s="192" t="s">
        <v>2607</v>
      </c>
      <c r="G12" s="192" t="s">
        <v>2608</v>
      </c>
      <c r="H12" s="192" t="s">
        <v>2609</v>
      </c>
      <c r="I12" s="19">
        <v>1395</v>
      </c>
      <c r="J12" s="19">
        <v>1322</v>
      </c>
      <c r="K12" s="20">
        <v>73</v>
      </c>
      <c r="L12" s="83">
        <v>43.2</v>
      </c>
      <c r="M12" s="84">
        <v>54.236</v>
      </c>
      <c r="N12" s="44">
        <v>109.55672</v>
      </c>
      <c r="O12" s="44">
        <v>163.79272</v>
      </c>
      <c r="P12" s="43"/>
      <c r="Q12" s="51"/>
    </row>
    <row r="13" ht="16.5" customHeight="1" spans="1:17">
      <c r="A13" s="19" t="s">
        <v>844</v>
      </c>
      <c r="B13" s="22">
        <v>6</v>
      </c>
      <c r="C13" s="192" t="s">
        <v>845</v>
      </c>
      <c r="D13" s="192" t="s">
        <v>846</v>
      </c>
      <c r="E13" s="192" t="s">
        <v>847</v>
      </c>
      <c r="F13" s="192" t="s">
        <v>848</v>
      </c>
      <c r="G13" s="192" t="s">
        <v>849</v>
      </c>
      <c r="H13" s="192" t="s">
        <v>850</v>
      </c>
      <c r="I13" s="19">
        <v>779</v>
      </c>
      <c r="J13" s="19">
        <v>732</v>
      </c>
      <c r="K13" s="20">
        <v>47</v>
      </c>
      <c r="L13" s="83">
        <v>43.2</v>
      </c>
      <c r="M13" s="84">
        <v>6.91600000000001</v>
      </c>
      <c r="N13" s="44">
        <v>13.97032</v>
      </c>
      <c r="O13" s="44">
        <v>20.88632</v>
      </c>
      <c r="P13" s="43"/>
      <c r="Q13" s="51"/>
    </row>
    <row r="14" ht="16.5" customHeight="1" spans="1:17">
      <c r="A14" s="19" t="s">
        <v>376</v>
      </c>
      <c r="B14" s="22">
        <v>6</v>
      </c>
      <c r="C14" s="192" t="s">
        <v>382</v>
      </c>
      <c r="D14" s="192" t="s">
        <v>381</v>
      </c>
      <c r="E14" s="192" t="s">
        <v>380</v>
      </c>
      <c r="F14" s="192" t="s">
        <v>379</v>
      </c>
      <c r="G14" s="192" t="s">
        <v>378</v>
      </c>
      <c r="H14" s="192" t="s">
        <v>377</v>
      </c>
      <c r="I14" s="19">
        <v>1128</v>
      </c>
      <c r="J14" s="19">
        <v>1079</v>
      </c>
      <c r="K14" s="20">
        <v>49</v>
      </c>
      <c r="L14" s="83">
        <v>43.2</v>
      </c>
      <c r="M14" s="84">
        <v>10.556</v>
      </c>
      <c r="N14" s="44">
        <v>21.32312</v>
      </c>
      <c r="O14" s="44">
        <v>31.87912</v>
      </c>
      <c r="P14" s="43"/>
      <c r="Q14" s="51"/>
    </row>
    <row r="15" ht="16.5" customHeight="1" spans="1:17">
      <c r="A15" s="19" t="s">
        <v>858</v>
      </c>
      <c r="B15" s="22">
        <v>4</v>
      </c>
      <c r="C15" s="192" t="s">
        <v>862</v>
      </c>
      <c r="D15" s="192" t="s">
        <v>861</v>
      </c>
      <c r="E15" s="192" t="s">
        <v>860</v>
      </c>
      <c r="F15" s="192" t="s">
        <v>859</v>
      </c>
      <c r="G15" s="192"/>
      <c r="H15" s="192"/>
      <c r="I15" s="19">
        <v>965</v>
      </c>
      <c r="J15" s="19">
        <v>909</v>
      </c>
      <c r="K15" s="20">
        <v>56</v>
      </c>
      <c r="L15" s="83">
        <v>28.8</v>
      </c>
      <c r="M15" s="84">
        <v>49.504</v>
      </c>
      <c r="N15" s="44">
        <v>99.99808</v>
      </c>
      <c r="O15" s="44">
        <v>149.50208</v>
      </c>
      <c r="P15" s="43"/>
      <c r="Q15" s="51"/>
    </row>
    <row r="16" ht="16.5" customHeight="1" spans="1:17">
      <c r="A16" s="19" t="s">
        <v>903</v>
      </c>
      <c r="B16" s="22">
        <v>6</v>
      </c>
      <c r="C16" s="192" t="s">
        <v>904</v>
      </c>
      <c r="D16" s="192" t="s">
        <v>905</v>
      </c>
      <c r="E16" s="192" t="s">
        <v>906</v>
      </c>
      <c r="F16" s="192" t="s">
        <v>907</v>
      </c>
      <c r="G16" s="192" t="s">
        <v>908</v>
      </c>
      <c r="H16" s="192" t="s">
        <v>909</v>
      </c>
      <c r="I16" s="19">
        <v>773</v>
      </c>
      <c r="J16" s="19">
        <v>729</v>
      </c>
      <c r="K16" s="20">
        <v>44</v>
      </c>
      <c r="L16" s="83">
        <v>43.2</v>
      </c>
      <c r="M16" s="84">
        <v>1.45600000000001</v>
      </c>
      <c r="N16" s="44">
        <v>2.94112000000002</v>
      </c>
      <c r="O16" s="44">
        <v>4.39712000000002</v>
      </c>
      <c r="P16" s="43"/>
      <c r="Q16" s="51"/>
    </row>
    <row r="17" ht="16.5" customHeight="1" spans="1:17">
      <c r="A17" s="19" t="s">
        <v>917</v>
      </c>
      <c r="B17" s="22">
        <v>6</v>
      </c>
      <c r="C17" s="192" t="s">
        <v>918</v>
      </c>
      <c r="D17" s="192" t="s">
        <v>919</v>
      </c>
      <c r="E17" s="192" t="s">
        <v>920</v>
      </c>
      <c r="F17" s="192" t="s">
        <v>921</v>
      </c>
      <c r="G17" s="192" t="s">
        <v>922</v>
      </c>
      <c r="H17" s="192" t="s">
        <v>923</v>
      </c>
      <c r="I17" s="19">
        <v>760</v>
      </c>
      <c r="J17" s="19">
        <v>699</v>
      </c>
      <c r="K17" s="20">
        <v>61</v>
      </c>
      <c r="L17" s="83">
        <v>43.2</v>
      </c>
      <c r="M17" s="84">
        <v>32.396</v>
      </c>
      <c r="N17" s="44">
        <v>65.43992</v>
      </c>
      <c r="O17" s="44">
        <v>97.83592</v>
      </c>
      <c r="P17" s="43"/>
      <c r="Q17" s="51"/>
    </row>
    <row r="18" ht="16.5" customHeight="1" spans="1:17">
      <c r="A18" s="72" t="s">
        <v>67</v>
      </c>
      <c r="B18" s="73"/>
      <c r="C18" s="15"/>
      <c r="D18" s="15"/>
      <c r="E18" s="15"/>
      <c r="F18" s="15"/>
      <c r="G18" s="15"/>
      <c r="H18" s="15"/>
      <c r="I18" s="39"/>
      <c r="J18" s="39"/>
      <c r="K18" s="39"/>
      <c r="L18" s="78"/>
      <c r="M18" s="41"/>
      <c r="N18" s="40"/>
      <c r="O18" s="40"/>
      <c r="P18" s="43"/>
      <c r="Q18" s="51"/>
    </row>
    <row r="19" ht="16.5" customHeight="1" spans="1:17">
      <c r="A19" s="22" t="s">
        <v>946</v>
      </c>
      <c r="B19" s="22">
        <v>6</v>
      </c>
      <c r="C19" s="192" t="s">
        <v>947</v>
      </c>
      <c r="D19" s="192" t="s">
        <v>948</v>
      </c>
      <c r="E19" s="192" t="s">
        <v>949</v>
      </c>
      <c r="F19" s="192" t="s">
        <v>950</v>
      </c>
      <c r="G19" s="192" t="s">
        <v>951</v>
      </c>
      <c r="H19" s="192" t="s">
        <v>952</v>
      </c>
      <c r="I19" s="19">
        <v>191</v>
      </c>
      <c r="J19" s="19">
        <v>135</v>
      </c>
      <c r="K19" s="19">
        <v>56</v>
      </c>
      <c r="L19" s="81">
        <v>43.2</v>
      </c>
      <c r="M19" s="43">
        <v>23.296</v>
      </c>
      <c r="N19" s="44">
        <v>47.05792</v>
      </c>
      <c r="O19" s="44">
        <v>70.35392</v>
      </c>
      <c r="P19" s="43"/>
      <c r="Q19" s="51"/>
    </row>
    <row r="20" ht="16.5" customHeight="1" spans="1:17">
      <c r="A20" s="22" t="s">
        <v>967</v>
      </c>
      <c r="B20" s="22">
        <v>6</v>
      </c>
      <c r="C20" s="192" t="s">
        <v>968</v>
      </c>
      <c r="D20" s="192" t="s">
        <v>969</v>
      </c>
      <c r="E20" s="192" t="s">
        <v>970</v>
      </c>
      <c r="F20" s="192" t="s">
        <v>971</v>
      </c>
      <c r="G20" s="192" t="s">
        <v>972</v>
      </c>
      <c r="H20" s="192" t="s">
        <v>973</v>
      </c>
      <c r="I20" s="19">
        <v>939</v>
      </c>
      <c r="J20" s="19">
        <v>883</v>
      </c>
      <c r="K20" s="19">
        <v>56</v>
      </c>
      <c r="L20" s="81">
        <v>43.2</v>
      </c>
      <c r="M20" s="43">
        <v>23.296</v>
      </c>
      <c r="N20" s="44">
        <v>47.05792</v>
      </c>
      <c r="O20" s="44">
        <v>70.35392</v>
      </c>
      <c r="P20" s="43"/>
      <c r="Q20" s="51"/>
    </row>
    <row r="21" ht="16.5" customHeight="1" spans="1:17">
      <c r="A21" s="22" t="s">
        <v>974</v>
      </c>
      <c r="B21" s="22">
        <v>6</v>
      </c>
      <c r="C21" s="192" t="s">
        <v>975</v>
      </c>
      <c r="D21" s="192" t="s">
        <v>976</v>
      </c>
      <c r="E21" s="192" t="s">
        <v>977</v>
      </c>
      <c r="F21" s="192" t="s">
        <v>978</v>
      </c>
      <c r="G21" s="192" t="s">
        <v>979</v>
      </c>
      <c r="H21" s="192" t="s">
        <v>980</v>
      </c>
      <c r="I21" s="19">
        <v>1218</v>
      </c>
      <c r="J21" s="19">
        <v>1155</v>
      </c>
      <c r="K21" s="19">
        <v>63</v>
      </c>
      <c r="L21" s="81">
        <v>43.2</v>
      </c>
      <c r="M21" s="43">
        <v>36.036</v>
      </c>
      <c r="N21" s="44">
        <v>72.79272</v>
      </c>
      <c r="O21" s="44">
        <v>108.82872</v>
      </c>
      <c r="P21" s="43"/>
      <c r="Q21" s="51"/>
    </row>
    <row r="22" ht="16.5" customHeight="1" spans="1:17">
      <c r="A22" s="22" t="s">
        <v>994</v>
      </c>
      <c r="B22" s="22">
        <v>6</v>
      </c>
      <c r="C22" s="192" t="s">
        <v>995</v>
      </c>
      <c r="D22" s="192" t="s">
        <v>996</v>
      </c>
      <c r="E22" s="192" t="s">
        <v>997</v>
      </c>
      <c r="F22" s="192" t="s">
        <v>998</v>
      </c>
      <c r="G22" s="192" t="s">
        <v>999</v>
      </c>
      <c r="H22" s="192" t="s">
        <v>1000</v>
      </c>
      <c r="I22" s="19">
        <v>1111</v>
      </c>
      <c r="J22" s="19">
        <v>1047</v>
      </c>
      <c r="K22" s="19">
        <v>64</v>
      </c>
      <c r="L22" s="81">
        <v>43.2</v>
      </c>
      <c r="M22" s="43">
        <v>37.856</v>
      </c>
      <c r="N22" s="44">
        <v>76.46912</v>
      </c>
      <c r="O22" s="44">
        <v>114.32512</v>
      </c>
      <c r="P22" s="43"/>
      <c r="Q22" s="51"/>
    </row>
    <row r="23" ht="16.5" customHeight="1" spans="1:17">
      <c r="A23" s="22" t="s">
        <v>1015</v>
      </c>
      <c r="B23" s="22">
        <v>6</v>
      </c>
      <c r="C23" s="192" t="s">
        <v>1016</v>
      </c>
      <c r="D23" s="192" t="s">
        <v>1017</v>
      </c>
      <c r="E23" s="192" t="s">
        <v>1018</v>
      </c>
      <c r="F23" s="192" t="s">
        <v>1019</v>
      </c>
      <c r="G23" s="192" t="s">
        <v>1020</v>
      </c>
      <c r="H23" s="192" t="s">
        <v>1021</v>
      </c>
      <c r="I23" s="19">
        <v>1040</v>
      </c>
      <c r="J23" s="19">
        <v>980</v>
      </c>
      <c r="K23" s="19">
        <v>60</v>
      </c>
      <c r="L23" s="81">
        <v>43.2</v>
      </c>
      <c r="M23" s="43">
        <v>30.576</v>
      </c>
      <c r="N23" s="44">
        <v>61.76352</v>
      </c>
      <c r="O23" s="44">
        <v>92.33952</v>
      </c>
      <c r="P23" s="43"/>
      <c r="Q23" s="51"/>
    </row>
    <row r="24" ht="16.5" customHeight="1" spans="1:17">
      <c r="A24" s="22" t="s">
        <v>2610</v>
      </c>
      <c r="B24" s="22">
        <v>6</v>
      </c>
      <c r="C24" s="192" t="s">
        <v>2611</v>
      </c>
      <c r="D24" s="192" t="s">
        <v>2612</v>
      </c>
      <c r="E24" s="192" t="s">
        <v>2613</v>
      </c>
      <c r="F24" s="192" t="s">
        <v>2614</v>
      </c>
      <c r="G24" s="192" t="s">
        <v>2615</v>
      </c>
      <c r="H24" s="192" t="s">
        <v>2616</v>
      </c>
      <c r="I24" s="19">
        <v>1327</v>
      </c>
      <c r="J24" s="19">
        <v>1250</v>
      </c>
      <c r="K24" s="19">
        <v>77</v>
      </c>
      <c r="L24" s="81">
        <v>43.2</v>
      </c>
      <c r="M24" s="43">
        <v>61.516</v>
      </c>
      <c r="N24" s="44">
        <v>124.26232</v>
      </c>
      <c r="O24" s="44">
        <v>185.77832</v>
      </c>
      <c r="P24" s="43"/>
      <c r="Q24" s="51"/>
    </row>
    <row r="25" ht="16.5" customHeight="1" spans="1:17">
      <c r="A25" s="72" t="s">
        <v>397</v>
      </c>
      <c r="B25" s="73"/>
      <c r="C25" s="15"/>
      <c r="D25" s="15"/>
      <c r="E25" s="15"/>
      <c r="F25" s="15"/>
      <c r="G25" s="15"/>
      <c r="H25" s="15"/>
      <c r="I25" s="39"/>
      <c r="J25" s="39"/>
      <c r="K25" s="39"/>
      <c r="L25" s="78"/>
      <c r="M25" s="41"/>
      <c r="N25" s="40"/>
      <c r="O25" s="40"/>
      <c r="P25" s="43"/>
      <c r="Q25" s="51"/>
    </row>
    <row r="26" ht="16.5" customHeight="1" spans="1:17">
      <c r="A26" s="19" t="s">
        <v>2617</v>
      </c>
      <c r="B26" s="23">
        <v>5</v>
      </c>
      <c r="C26" s="192" t="s">
        <v>2618</v>
      </c>
      <c r="D26" s="192" t="s">
        <v>2619</v>
      </c>
      <c r="E26" s="192" t="s">
        <v>2620</v>
      </c>
      <c r="F26" s="192" t="s">
        <v>2621</v>
      </c>
      <c r="G26" s="192" t="s">
        <v>2622</v>
      </c>
      <c r="H26" s="192"/>
      <c r="I26" s="16">
        <v>749</v>
      </c>
      <c r="J26" s="16">
        <v>700</v>
      </c>
      <c r="K26" s="46">
        <v>49</v>
      </c>
      <c r="L26" s="81">
        <v>36</v>
      </c>
      <c r="M26" s="43">
        <v>23.66</v>
      </c>
      <c r="N26" s="44">
        <v>47.7932</v>
      </c>
      <c r="O26" s="44">
        <v>71.4532</v>
      </c>
      <c r="P26" s="43"/>
      <c r="Q26" s="43"/>
    </row>
    <row r="27" ht="16.5" customHeight="1" spans="1:17">
      <c r="A27" s="19" t="s">
        <v>2623</v>
      </c>
      <c r="B27" s="23">
        <v>4</v>
      </c>
      <c r="C27" s="192" t="s">
        <v>2624</v>
      </c>
      <c r="D27" s="192" t="s">
        <v>2625</v>
      </c>
      <c r="E27" s="192" t="s">
        <v>2626</v>
      </c>
      <c r="F27" s="192" t="s">
        <v>2627</v>
      </c>
      <c r="G27" s="192"/>
      <c r="H27" s="192"/>
      <c r="I27" s="16">
        <v>544</v>
      </c>
      <c r="J27" s="16">
        <v>490</v>
      </c>
      <c r="K27" s="19">
        <v>54</v>
      </c>
      <c r="L27" s="81">
        <v>28.8</v>
      </c>
      <c r="M27" s="43">
        <v>45.864</v>
      </c>
      <c r="N27" s="44">
        <v>92.64528</v>
      </c>
      <c r="O27" s="44">
        <v>138.50928</v>
      </c>
      <c r="P27" s="204"/>
      <c r="Q27" s="204"/>
    </row>
    <row r="28" ht="16.5" customHeight="1" spans="1:17">
      <c r="A28" s="72" t="s">
        <v>76</v>
      </c>
      <c r="B28" s="73"/>
      <c r="C28" s="15"/>
      <c r="D28" s="15"/>
      <c r="E28" s="15"/>
      <c r="F28" s="15"/>
      <c r="G28" s="15"/>
      <c r="H28" s="15"/>
      <c r="I28" s="39"/>
      <c r="J28" s="39"/>
      <c r="K28" s="39"/>
      <c r="L28" s="78"/>
      <c r="M28" s="41"/>
      <c r="N28" s="40"/>
      <c r="O28" s="40"/>
      <c r="P28" s="43"/>
      <c r="Q28" s="51"/>
    </row>
    <row r="29" ht="16.5" customHeight="1" spans="1:17">
      <c r="A29" s="193" t="s">
        <v>2628</v>
      </c>
      <c r="B29" s="194">
        <v>6</v>
      </c>
      <c r="C29" s="195" t="s">
        <v>2629</v>
      </c>
      <c r="D29" s="195" t="s">
        <v>2630</v>
      </c>
      <c r="E29" s="195" t="s">
        <v>2631</v>
      </c>
      <c r="F29" s="195" t="s">
        <v>2632</v>
      </c>
      <c r="G29" s="195" t="s">
        <v>2633</v>
      </c>
      <c r="H29" s="195" t="s">
        <v>2634</v>
      </c>
      <c r="I29" s="205">
        <v>201</v>
      </c>
      <c r="J29" s="205">
        <v>155</v>
      </c>
      <c r="K29" s="197">
        <v>46</v>
      </c>
      <c r="L29" s="206">
        <v>43.2</v>
      </c>
      <c r="M29" s="207">
        <v>5.09600000000001</v>
      </c>
      <c r="N29" s="44">
        <v>10.29392</v>
      </c>
      <c r="O29" s="44">
        <v>15.38992</v>
      </c>
      <c r="P29" s="207"/>
      <c r="Q29" s="216"/>
    </row>
    <row r="30" ht="16.5" customHeight="1" spans="1:17">
      <c r="A30" s="193" t="s">
        <v>2635</v>
      </c>
      <c r="B30" s="194">
        <v>6</v>
      </c>
      <c r="C30" s="195" t="s">
        <v>2636</v>
      </c>
      <c r="D30" s="195" t="s">
        <v>2637</v>
      </c>
      <c r="E30" s="195" t="s">
        <v>2638</v>
      </c>
      <c r="F30" s="195" t="s">
        <v>2639</v>
      </c>
      <c r="G30" s="195" t="s">
        <v>2640</v>
      </c>
      <c r="H30" s="195" t="s">
        <v>2641</v>
      </c>
      <c r="I30" s="205">
        <v>1505</v>
      </c>
      <c r="J30" s="205">
        <v>1447</v>
      </c>
      <c r="K30" s="197">
        <v>58</v>
      </c>
      <c r="L30" s="206">
        <v>43.2</v>
      </c>
      <c r="M30" s="207">
        <v>26.936</v>
      </c>
      <c r="N30" s="44">
        <v>54.41072</v>
      </c>
      <c r="O30" s="44">
        <v>81.34672</v>
      </c>
      <c r="P30" s="207"/>
      <c r="Q30" s="216"/>
    </row>
    <row r="31" ht="16.5" customHeight="1" spans="1:17">
      <c r="A31" s="193" t="s">
        <v>1385</v>
      </c>
      <c r="B31" s="194">
        <v>5</v>
      </c>
      <c r="C31" s="195" t="s">
        <v>1386</v>
      </c>
      <c r="D31" s="195" t="s">
        <v>1387</v>
      </c>
      <c r="E31" s="195" t="s">
        <v>1388</v>
      </c>
      <c r="F31" s="195" t="s">
        <v>1389</v>
      </c>
      <c r="G31" s="195" t="s">
        <v>1390</v>
      </c>
      <c r="H31" s="195"/>
      <c r="I31" s="205">
        <v>831</v>
      </c>
      <c r="J31" s="205">
        <v>791</v>
      </c>
      <c r="K31" s="197">
        <v>40</v>
      </c>
      <c r="L31" s="206">
        <v>36</v>
      </c>
      <c r="M31" s="207">
        <v>7.28</v>
      </c>
      <c r="N31" s="44">
        <v>14.7056</v>
      </c>
      <c r="O31" s="44">
        <v>21.9856</v>
      </c>
      <c r="P31" s="207"/>
      <c r="Q31" s="216"/>
    </row>
    <row r="32" ht="16.5" customHeight="1" spans="1:17">
      <c r="A32" s="193" t="s">
        <v>2642</v>
      </c>
      <c r="B32" s="194">
        <v>6</v>
      </c>
      <c r="C32" s="195" t="s">
        <v>2643</v>
      </c>
      <c r="D32" s="195" t="s">
        <v>2644</v>
      </c>
      <c r="E32" s="195" t="s">
        <v>2645</v>
      </c>
      <c r="F32" s="195" t="s">
        <v>2646</v>
      </c>
      <c r="G32" s="195" t="s">
        <v>2647</v>
      </c>
      <c r="H32" s="195" t="s">
        <v>2648</v>
      </c>
      <c r="I32" s="205">
        <v>219</v>
      </c>
      <c r="J32" s="205">
        <v>151</v>
      </c>
      <c r="K32" s="197">
        <v>68</v>
      </c>
      <c r="L32" s="206">
        <v>43.2</v>
      </c>
      <c r="M32" s="207">
        <v>45.136</v>
      </c>
      <c r="N32" s="44">
        <v>91.17472</v>
      </c>
      <c r="O32" s="44">
        <v>136.31072</v>
      </c>
      <c r="P32" s="207"/>
      <c r="Q32" s="216"/>
    </row>
    <row r="33" ht="16.5" customHeight="1" spans="1:17">
      <c r="A33" s="193" t="s">
        <v>2649</v>
      </c>
      <c r="B33" s="194">
        <v>6</v>
      </c>
      <c r="C33" s="195" t="s">
        <v>2650</v>
      </c>
      <c r="D33" s="195" t="s">
        <v>2651</v>
      </c>
      <c r="E33" s="195" t="s">
        <v>2652</v>
      </c>
      <c r="F33" s="195" t="s">
        <v>2653</v>
      </c>
      <c r="G33" s="195" t="s">
        <v>2654</v>
      </c>
      <c r="H33" s="195" t="s">
        <v>2655</v>
      </c>
      <c r="I33" s="205">
        <v>178</v>
      </c>
      <c r="J33" s="205">
        <v>131</v>
      </c>
      <c r="K33" s="197">
        <v>47</v>
      </c>
      <c r="L33" s="206">
        <v>43.2</v>
      </c>
      <c r="M33" s="207">
        <v>6.91600000000001</v>
      </c>
      <c r="N33" s="44">
        <v>13.97032</v>
      </c>
      <c r="O33" s="44">
        <v>20.88632</v>
      </c>
      <c r="P33" s="207"/>
      <c r="Q33" s="216"/>
    </row>
    <row r="34" ht="16.5" customHeight="1" spans="1:17">
      <c r="A34" s="193" t="s">
        <v>1398</v>
      </c>
      <c r="B34" s="194">
        <v>6</v>
      </c>
      <c r="C34" s="195" t="s">
        <v>1399</v>
      </c>
      <c r="D34" s="195" t="s">
        <v>1400</v>
      </c>
      <c r="E34" s="195" t="s">
        <v>1401</v>
      </c>
      <c r="F34" s="195" t="s">
        <v>1402</v>
      </c>
      <c r="G34" s="195" t="s">
        <v>1403</v>
      </c>
      <c r="H34" s="195" t="s">
        <v>1404</v>
      </c>
      <c r="I34" s="205">
        <v>166</v>
      </c>
      <c r="J34" s="205">
        <v>120</v>
      </c>
      <c r="K34" s="197">
        <v>46</v>
      </c>
      <c r="L34" s="206">
        <v>43.2</v>
      </c>
      <c r="M34" s="207">
        <v>5.09600000000001</v>
      </c>
      <c r="N34" s="44">
        <v>10.29392</v>
      </c>
      <c r="O34" s="44">
        <v>15.38992</v>
      </c>
      <c r="P34" s="207"/>
      <c r="Q34" s="216"/>
    </row>
    <row r="35" ht="16.5" customHeight="1" spans="1:17">
      <c r="A35" s="193" t="s">
        <v>574</v>
      </c>
      <c r="B35" s="194">
        <v>6</v>
      </c>
      <c r="C35" s="195" t="s">
        <v>575</v>
      </c>
      <c r="D35" s="195" t="s">
        <v>576</v>
      </c>
      <c r="E35" s="195" t="s">
        <v>577</v>
      </c>
      <c r="F35" s="195" t="s">
        <v>578</v>
      </c>
      <c r="G35" s="195" t="s">
        <v>579</v>
      </c>
      <c r="H35" s="195" t="s">
        <v>580</v>
      </c>
      <c r="I35" s="205">
        <v>362</v>
      </c>
      <c r="J35" s="205">
        <v>306</v>
      </c>
      <c r="K35" s="197">
        <v>56</v>
      </c>
      <c r="L35" s="206">
        <v>43.2</v>
      </c>
      <c r="M35" s="207">
        <v>23.296</v>
      </c>
      <c r="N35" s="44">
        <v>47.05792</v>
      </c>
      <c r="O35" s="44">
        <v>70.35392</v>
      </c>
      <c r="P35" s="207"/>
      <c r="Q35" s="216"/>
    </row>
    <row r="36" ht="16.5" customHeight="1" spans="1:17">
      <c r="A36" s="193" t="s">
        <v>2656</v>
      </c>
      <c r="B36" s="194">
        <v>6</v>
      </c>
      <c r="C36" s="195" t="s">
        <v>2657</v>
      </c>
      <c r="D36" s="195" t="s">
        <v>2658</v>
      </c>
      <c r="E36" s="195" t="s">
        <v>1989</v>
      </c>
      <c r="F36" s="195" t="s">
        <v>2659</v>
      </c>
      <c r="G36" s="195" t="s">
        <v>2660</v>
      </c>
      <c r="H36" s="195" t="s">
        <v>2661</v>
      </c>
      <c r="I36" s="205">
        <v>650</v>
      </c>
      <c r="J36" s="205">
        <v>580</v>
      </c>
      <c r="K36" s="197">
        <v>70</v>
      </c>
      <c r="L36" s="206">
        <v>43.2</v>
      </c>
      <c r="M36" s="207">
        <v>48.776</v>
      </c>
      <c r="N36" s="44">
        <v>98.52752</v>
      </c>
      <c r="O36" s="44">
        <v>147.30352</v>
      </c>
      <c r="P36" s="207"/>
      <c r="Q36" s="216"/>
    </row>
    <row r="37" ht="16.5" customHeight="1" spans="1:17">
      <c r="A37" s="72" t="s">
        <v>85</v>
      </c>
      <c r="B37" s="73"/>
      <c r="C37" s="15"/>
      <c r="D37" s="15"/>
      <c r="E37" s="15"/>
      <c r="F37" s="15"/>
      <c r="G37" s="15"/>
      <c r="H37" s="15"/>
      <c r="I37" s="39"/>
      <c r="J37" s="39"/>
      <c r="K37" s="39"/>
      <c r="L37" s="78"/>
      <c r="M37" s="41"/>
      <c r="N37" s="40"/>
      <c r="O37" s="40"/>
      <c r="P37" s="43"/>
      <c r="Q37" s="51"/>
    </row>
    <row r="38" ht="16.5" customHeight="1" spans="1:17">
      <c r="A38" s="196" t="s">
        <v>2662</v>
      </c>
      <c r="B38" s="194">
        <v>6</v>
      </c>
      <c r="C38" s="195" t="s">
        <v>2663</v>
      </c>
      <c r="D38" s="195" t="s">
        <v>2664</v>
      </c>
      <c r="E38" s="195" t="s">
        <v>2665</v>
      </c>
      <c r="F38" s="195" t="s">
        <v>2666</v>
      </c>
      <c r="G38" s="195" t="s">
        <v>2667</v>
      </c>
      <c r="H38" s="195" t="s">
        <v>2668</v>
      </c>
      <c r="I38" s="205">
        <v>1706</v>
      </c>
      <c r="J38" s="205">
        <v>1651</v>
      </c>
      <c r="K38" s="197">
        <v>55</v>
      </c>
      <c r="L38" s="208">
        <v>43.2</v>
      </c>
      <c r="M38" s="209">
        <v>21.476</v>
      </c>
      <c r="N38" s="44">
        <v>43.38152</v>
      </c>
      <c r="O38" s="44">
        <v>64.85752</v>
      </c>
      <c r="P38" s="207"/>
      <c r="Q38" s="216"/>
    </row>
    <row r="39" ht="16.5" customHeight="1" spans="1:17">
      <c r="A39" s="196" t="s">
        <v>2669</v>
      </c>
      <c r="B39" s="194">
        <v>6</v>
      </c>
      <c r="C39" s="195" t="s">
        <v>2670</v>
      </c>
      <c r="D39" s="195" t="s">
        <v>2671</v>
      </c>
      <c r="E39" s="195" t="s">
        <v>2672</v>
      </c>
      <c r="F39" s="195" t="s">
        <v>2673</v>
      </c>
      <c r="G39" s="195" t="s">
        <v>2674</v>
      </c>
      <c r="H39" s="195" t="s">
        <v>2675</v>
      </c>
      <c r="I39" s="205">
        <v>1335</v>
      </c>
      <c r="J39" s="205">
        <v>1277</v>
      </c>
      <c r="K39" s="197">
        <v>58</v>
      </c>
      <c r="L39" s="208">
        <v>43.2</v>
      </c>
      <c r="M39" s="209">
        <v>26.936</v>
      </c>
      <c r="N39" s="44">
        <v>54.41072</v>
      </c>
      <c r="O39" s="44">
        <v>81.34672</v>
      </c>
      <c r="P39" s="207"/>
      <c r="Q39" s="216"/>
    </row>
    <row r="40" ht="16.5" customHeight="1" spans="1:17">
      <c r="A40" s="197" t="s">
        <v>2676</v>
      </c>
      <c r="B40" s="194">
        <v>6</v>
      </c>
      <c r="C40" s="195" t="s">
        <v>2677</v>
      </c>
      <c r="D40" s="195" t="s">
        <v>2678</v>
      </c>
      <c r="E40" s="195" t="s">
        <v>2679</v>
      </c>
      <c r="F40" s="195" t="s">
        <v>2680</v>
      </c>
      <c r="G40" s="195" t="s">
        <v>2681</v>
      </c>
      <c r="H40" s="195" t="s">
        <v>2682</v>
      </c>
      <c r="I40" s="205">
        <v>128</v>
      </c>
      <c r="J40" s="205">
        <v>67</v>
      </c>
      <c r="K40" s="197">
        <v>61</v>
      </c>
      <c r="L40" s="208">
        <v>43.2</v>
      </c>
      <c r="M40" s="209">
        <v>32.396</v>
      </c>
      <c r="N40" s="44">
        <v>65.43992</v>
      </c>
      <c r="O40" s="44">
        <v>97.83592</v>
      </c>
      <c r="P40" s="207"/>
      <c r="Q40" s="216"/>
    </row>
    <row r="41" ht="16.5" customHeight="1" spans="1:17">
      <c r="A41" s="196" t="s">
        <v>2683</v>
      </c>
      <c r="B41" s="194">
        <v>6</v>
      </c>
      <c r="C41" s="195" t="s">
        <v>2684</v>
      </c>
      <c r="D41" s="195" t="s">
        <v>2685</v>
      </c>
      <c r="E41" s="195" t="s">
        <v>2686</v>
      </c>
      <c r="F41" s="195" t="s">
        <v>2687</v>
      </c>
      <c r="G41" s="195" t="s">
        <v>2688</v>
      </c>
      <c r="H41" s="195" t="s">
        <v>2689</v>
      </c>
      <c r="I41" s="205">
        <v>77</v>
      </c>
      <c r="J41" s="205">
        <v>33</v>
      </c>
      <c r="K41" s="197">
        <v>44</v>
      </c>
      <c r="L41" s="208">
        <v>43.2</v>
      </c>
      <c r="M41" s="209">
        <v>1.45600000000001</v>
      </c>
      <c r="N41" s="44">
        <v>2.94112000000002</v>
      </c>
      <c r="O41" s="44">
        <v>4.39712000000002</v>
      </c>
      <c r="P41" s="207"/>
      <c r="Q41" s="216"/>
    </row>
    <row r="42" ht="16.5" customHeight="1" spans="1:17">
      <c r="A42" s="196" t="s">
        <v>270</v>
      </c>
      <c r="B42" s="198">
        <v>6</v>
      </c>
      <c r="C42" s="195" t="s">
        <v>2096</v>
      </c>
      <c r="D42" s="195" t="s">
        <v>276</v>
      </c>
      <c r="E42" s="195" t="s">
        <v>272</v>
      </c>
      <c r="F42" s="195" t="s">
        <v>275</v>
      </c>
      <c r="G42" s="195" t="s">
        <v>273</v>
      </c>
      <c r="H42" s="195" t="s">
        <v>271</v>
      </c>
      <c r="I42" s="197">
        <v>118</v>
      </c>
      <c r="J42" s="210">
        <v>74</v>
      </c>
      <c r="K42" s="197">
        <v>44</v>
      </c>
      <c r="L42" s="208">
        <v>43.2</v>
      </c>
      <c r="M42" s="209">
        <v>1.45600000000001</v>
      </c>
      <c r="N42" s="44">
        <v>2.94112000000002</v>
      </c>
      <c r="O42" s="44">
        <v>4.39712000000002</v>
      </c>
      <c r="P42" s="207"/>
      <c r="Q42" s="207"/>
    </row>
    <row r="43" ht="16.5" customHeight="1" spans="1:17">
      <c r="A43" s="196" t="s">
        <v>2690</v>
      </c>
      <c r="B43" s="198">
        <v>6</v>
      </c>
      <c r="C43" s="195" t="s">
        <v>2691</v>
      </c>
      <c r="D43" s="195" t="s">
        <v>2692</v>
      </c>
      <c r="E43" s="195" t="s">
        <v>2693</v>
      </c>
      <c r="F43" s="195" t="s">
        <v>2694</v>
      </c>
      <c r="G43" s="195" t="s">
        <v>1429</v>
      </c>
      <c r="H43" s="195" t="s">
        <v>2695</v>
      </c>
      <c r="I43" s="197">
        <v>128</v>
      </c>
      <c r="J43" s="210">
        <v>79</v>
      </c>
      <c r="K43" s="197">
        <v>49</v>
      </c>
      <c r="L43" s="208">
        <v>43.2</v>
      </c>
      <c r="M43" s="209">
        <v>10.556</v>
      </c>
      <c r="N43" s="44">
        <v>21.32312</v>
      </c>
      <c r="O43" s="44">
        <v>31.87912</v>
      </c>
      <c r="P43" s="207"/>
      <c r="Q43" s="207"/>
    </row>
    <row r="44" ht="16.5" customHeight="1" spans="1:17">
      <c r="A44" s="196" t="s">
        <v>2696</v>
      </c>
      <c r="B44" s="198">
        <v>6</v>
      </c>
      <c r="C44" s="195" t="s">
        <v>2697</v>
      </c>
      <c r="D44" s="195" t="s">
        <v>2698</v>
      </c>
      <c r="E44" s="195" t="s">
        <v>2699</v>
      </c>
      <c r="F44" s="195" t="s">
        <v>2700</v>
      </c>
      <c r="G44" s="195" t="s">
        <v>2701</v>
      </c>
      <c r="H44" s="195" t="s">
        <v>2702</v>
      </c>
      <c r="I44" s="197">
        <v>127</v>
      </c>
      <c r="J44" s="210">
        <v>71</v>
      </c>
      <c r="K44" s="197">
        <v>56</v>
      </c>
      <c r="L44" s="208">
        <v>43.2</v>
      </c>
      <c r="M44" s="209">
        <v>23.296</v>
      </c>
      <c r="N44" s="44">
        <v>47.05792</v>
      </c>
      <c r="O44" s="44">
        <v>70.35392</v>
      </c>
      <c r="P44" s="207"/>
      <c r="Q44" s="207"/>
    </row>
    <row r="45" ht="16.5" customHeight="1" spans="1:17">
      <c r="A45" s="196" t="s">
        <v>2703</v>
      </c>
      <c r="B45" s="198">
        <v>6</v>
      </c>
      <c r="C45" s="195" t="s">
        <v>2704</v>
      </c>
      <c r="D45" s="195" t="s">
        <v>2705</v>
      </c>
      <c r="E45" s="195" t="s">
        <v>2706</v>
      </c>
      <c r="F45" s="195" t="s">
        <v>2707</v>
      </c>
      <c r="G45" s="195" t="s">
        <v>2708</v>
      </c>
      <c r="H45" s="195" t="s">
        <v>2709</v>
      </c>
      <c r="I45" s="197">
        <v>179</v>
      </c>
      <c r="J45" s="210">
        <v>98</v>
      </c>
      <c r="K45" s="197">
        <v>81</v>
      </c>
      <c r="L45" s="208">
        <v>43.2</v>
      </c>
      <c r="M45" s="209">
        <v>68.796</v>
      </c>
      <c r="N45" s="44">
        <v>138.96792</v>
      </c>
      <c r="O45" s="44">
        <v>207.76392</v>
      </c>
      <c r="P45" s="207"/>
      <c r="Q45" s="207"/>
    </row>
    <row r="46" ht="16.5" customHeight="1" spans="1:17">
      <c r="A46" s="197" t="s">
        <v>2097</v>
      </c>
      <c r="B46" s="198">
        <v>6</v>
      </c>
      <c r="C46" s="195" t="s">
        <v>2098</v>
      </c>
      <c r="D46" s="195" t="s">
        <v>2099</v>
      </c>
      <c r="E46" s="195" t="s">
        <v>2100</v>
      </c>
      <c r="F46" s="195" t="s">
        <v>2101</v>
      </c>
      <c r="G46" s="195" t="s">
        <v>2102</v>
      </c>
      <c r="H46" s="195" t="s">
        <v>2103</v>
      </c>
      <c r="I46" s="205">
        <v>474</v>
      </c>
      <c r="J46" s="205">
        <v>414</v>
      </c>
      <c r="K46" s="197">
        <v>60</v>
      </c>
      <c r="L46" s="208">
        <v>43.2</v>
      </c>
      <c r="M46" s="209">
        <v>30.576</v>
      </c>
      <c r="N46" s="44">
        <v>61.76352</v>
      </c>
      <c r="O46" s="44">
        <v>92.33952</v>
      </c>
      <c r="P46" s="207"/>
      <c r="Q46" s="207"/>
    </row>
    <row r="47" ht="16.5" customHeight="1" spans="1:17">
      <c r="A47" s="72" t="s">
        <v>594</v>
      </c>
      <c r="B47" s="73"/>
      <c r="C47" s="199"/>
      <c r="D47" s="199"/>
      <c r="E47" s="199"/>
      <c r="F47" s="199"/>
      <c r="G47" s="199"/>
      <c r="H47" s="199"/>
      <c r="I47" s="211"/>
      <c r="J47" s="212"/>
      <c r="K47" s="212"/>
      <c r="L47" s="213"/>
      <c r="M47" s="214"/>
      <c r="N47" s="215"/>
      <c r="O47" s="215"/>
      <c r="P47" s="214"/>
      <c r="Q47" s="217"/>
    </row>
    <row r="48" ht="16.5" customHeight="1" spans="1:17">
      <c r="A48" s="197" t="s">
        <v>2710</v>
      </c>
      <c r="B48" s="194">
        <v>6</v>
      </c>
      <c r="C48" s="195" t="s">
        <v>2711</v>
      </c>
      <c r="D48" s="195" t="s">
        <v>2712</v>
      </c>
      <c r="E48" s="195" t="s">
        <v>2713</v>
      </c>
      <c r="F48" s="195" t="s">
        <v>2714</v>
      </c>
      <c r="G48" s="195" t="s">
        <v>2715</v>
      </c>
      <c r="H48" s="195" t="s">
        <v>2716</v>
      </c>
      <c r="I48" s="205">
        <v>1085</v>
      </c>
      <c r="J48" s="205">
        <v>1028</v>
      </c>
      <c r="K48" s="197">
        <v>57</v>
      </c>
      <c r="L48" s="206">
        <v>43.2</v>
      </c>
      <c r="M48" s="207">
        <v>25.116</v>
      </c>
      <c r="N48" s="44">
        <v>50.73432</v>
      </c>
      <c r="O48" s="44">
        <v>75.85032</v>
      </c>
      <c r="P48" s="207"/>
      <c r="Q48" s="207"/>
    </row>
    <row r="49" ht="16.5" customHeight="1" spans="1:17">
      <c r="A49" s="197" t="s">
        <v>2717</v>
      </c>
      <c r="B49" s="194">
        <v>6</v>
      </c>
      <c r="C49" s="195" t="s">
        <v>2718</v>
      </c>
      <c r="D49" s="195" t="s">
        <v>2719</v>
      </c>
      <c r="E49" s="195" t="s">
        <v>2720</v>
      </c>
      <c r="F49" s="195" t="s">
        <v>2721</v>
      </c>
      <c r="G49" s="195" t="s">
        <v>2722</v>
      </c>
      <c r="H49" s="195" t="s">
        <v>2723</v>
      </c>
      <c r="I49" s="197">
        <v>1038</v>
      </c>
      <c r="J49" s="197">
        <v>980</v>
      </c>
      <c r="K49" s="197">
        <v>58</v>
      </c>
      <c r="L49" s="206">
        <v>43.2</v>
      </c>
      <c r="M49" s="207">
        <v>26.936</v>
      </c>
      <c r="N49" s="44">
        <v>54.41072</v>
      </c>
      <c r="O49" s="44">
        <v>81.34672</v>
      </c>
      <c r="P49" s="207"/>
      <c r="Q49" s="207"/>
    </row>
    <row r="50" ht="16.5" customHeight="1" spans="1:17">
      <c r="A50" s="72" t="s">
        <v>628</v>
      </c>
      <c r="B50" s="73"/>
      <c r="C50" s="200"/>
      <c r="D50" s="199"/>
      <c r="E50" s="199"/>
      <c r="F50" s="199"/>
      <c r="G50" s="199"/>
      <c r="H50" s="199"/>
      <c r="I50" s="212"/>
      <c r="J50" s="212"/>
      <c r="K50" s="212"/>
      <c r="L50" s="213"/>
      <c r="M50" s="214"/>
      <c r="N50" s="215"/>
      <c r="O50" s="215"/>
      <c r="P50" s="214"/>
      <c r="Q50" s="217"/>
    </row>
    <row r="51" ht="16.5" customHeight="1" spans="1:17">
      <c r="A51" s="197" t="s">
        <v>2288</v>
      </c>
      <c r="B51" s="198">
        <v>5</v>
      </c>
      <c r="C51" s="195" t="s">
        <v>2289</v>
      </c>
      <c r="D51" s="195" t="s">
        <v>2290</v>
      </c>
      <c r="E51" s="195" t="s">
        <v>2291</v>
      </c>
      <c r="F51" s="195" t="s">
        <v>2292</v>
      </c>
      <c r="G51" s="195" t="s">
        <v>2293</v>
      </c>
      <c r="H51" s="195"/>
      <c r="I51" s="205">
        <v>1340</v>
      </c>
      <c r="J51" s="205">
        <v>1299</v>
      </c>
      <c r="K51" s="197">
        <v>41</v>
      </c>
      <c r="L51" s="206">
        <v>36</v>
      </c>
      <c r="M51" s="207">
        <v>9.1</v>
      </c>
      <c r="N51" s="44">
        <v>18.382</v>
      </c>
      <c r="O51" s="44">
        <v>27.482</v>
      </c>
      <c r="P51" s="207"/>
      <c r="Q51" s="207"/>
    </row>
    <row r="52" ht="16.5" customHeight="1" spans="1:17">
      <c r="A52" s="201" t="s">
        <v>664</v>
      </c>
      <c r="B52" s="198">
        <v>6</v>
      </c>
      <c r="C52" s="195" t="s">
        <v>665</v>
      </c>
      <c r="D52" s="195" t="s">
        <v>666</v>
      </c>
      <c r="E52" s="195" t="s">
        <v>667</v>
      </c>
      <c r="F52" s="195" t="s">
        <v>668</v>
      </c>
      <c r="G52" s="195" t="s">
        <v>669</v>
      </c>
      <c r="H52" s="195" t="s">
        <v>670</v>
      </c>
      <c r="I52" s="205">
        <v>1331</v>
      </c>
      <c r="J52" s="205">
        <v>1286</v>
      </c>
      <c r="K52" s="197">
        <v>45</v>
      </c>
      <c r="L52" s="206">
        <v>43.2</v>
      </c>
      <c r="M52" s="207">
        <v>3.27600000000001</v>
      </c>
      <c r="N52" s="44">
        <v>6.61752000000002</v>
      </c>
      <c r="O52" s="44">
        <v>9.89352000000002</v>
      </c>
      <c r="P52" s="207"/>
      <c r="Q52" s="207"/>
    </row>
    <row r="53" ht="16.5" customHeight="1" spans="1:17">
      <c r="A53" s="72" t="s">
        <v>204</v>
      </c>
      <c r="B53" s="73"/>
      <c r="C53" s="202"/>
      <c r="D53" s="202"/>
      <c r="E53" s="202"/>
      <c r="F53" s="202"/>
      <c r="G53" s="202"/>
      <c r="H53" s="202"/>
      <c r="I53" s="212"/>
      <c r="J53" s="212"/>
      <c r="K53" s="212"/>
      <c r="L53" s="213"/>
      <c r="M53" s="214"/>
      <c r="N53" s="215"/>
      <c r="O53" s="215"/>
      <c r="P53" s="214"/>
      <c r="Q53" s="217"/>
    </row>
    <row r="54" ht="16.5" customHeight="1" spans="1:17">
      <c r="A54" s="197" t="s">
        <v>2724</v>
      </c>
      <c r="B54" s="203">
        <v>6</v>
      </c>
      <c r="C54" s="195" t="s">
        <v>2725</v>
      </c>
      <c r="D54" s="195" t="s">
        <v>2726</v>
      </c>
      <c r="E54" s="195" t="s">
        <v>2727</v>
      </c>
      <c r="F54" s="195" t="s">
        <v>2728</v>
      </c>
      <c r="G54" s="195" t="s">
        <v>2729</v>
      </c>
      <c r="H54" s="195" t="s">
        <v>2730</v>
      </c>
      <c r="I54" s="197">
        <v>788</v>
      </c>
      <c r="J54" s="197">
        <v>723</v>
      </c>
      <c r="K54" s="197">
        <v>65</v>
      </c>
      <c r="L54" s="206">
        <v>43.2</v>
      </c>
      <c r="M54" s="207">
        <v>39.676</v>
      </c>
      <c r="N54" s="44">
        <v>80.14552</v>
      </c>
      <c r="O54" s="44">
        <v>119.82152</v>
      </c>
      <c r="P54" s="207"/>
      <c r="Q54" s="207"/>
    </row>
    <row r="55" ht="16.5" customHeight="1" spans="1:17">
      <c r="A55" s="197" t="s">
        <v>2731</v>
      </c>
      <c r="B55" s="203">
        <v>6</v>
      </c>
      <c r="C55" s="195" t="s">
        <v>2732</v>
      </c>
      <c r="D55" s="195" t="s">
        <v>2733</v>
      </c>
      <c r="E55" s="195" t="s">
        <v>2734</v>
      </c>
      <c r="F55" s="195" t="s">
        <v>2735</v>
      </c>
      <c r="G55" s="195" t="s">
        <v>2736</v>
      </c>
      <c r="H55" s="195" t="s">
        <v>2737</v>
      </c>
      <c r="I55" s="197">
        <v>1131</v>
      </c>
      <c r="J55" s="197">
        <v>1062</v>
      </c>
      <c r="K55" s="197">
        <v>69</v>
      </c>
      <c r="L55" s="206">
        <v>43.2</v>
      </c>
      <c r="M55" s="207">
        <v>46.956</v>
      </c>
      <c r="N55" s="44">
        <v>94.85112</v>
      </c>
      <c r="O55" s="44">
        <v>141.80712</v>
      </c>
      <c r="P55" s="207"/>
      <c r="Q55" s="207"/>
    </row>
    <row r="56" ht="16.5" customHeight="1" spans="1:17">
      <c r="A56" s="197" t="s">
        <v>2738</v>
      </c>
      <c r="B56" s="203">
        <v>6</v>
      </c>
      <c r="C56" s="195" t="s">
        <v>2739</v>
      </c>
      <c r="D56" s="195" t="s">
        <v>2740</v>
      </c>
      <c r="E56" s="195" t="s">
        <v>2741</v>
      </c>
      <c r="F56" s="195" t="s">
        <v>2742</v>
      </c>
      <c r="G56" s="195" t="s">
        <v>2743</v>
      </c>
      <c r="H56" s="195" t="s">
        <v>2744</v>
      </c>
      <c r="I56" s="197">
        <v>1057</v>
      </c>
      <c r="J56" s="197">
        <v>980</v>
      </c>
      <c r="K56" s="197">
        <v>77</v>
      </c>
      <c r="L56" s="206">
        <v>43.2</v>
      </c>
      <c r="M56" s="207">
        <v>61.516</v>
      </c>
      <c r="N56" s="44">
        <v>124.26232</v>
      </c>
      <c r="O56" s="44">
        <v>185.77832</v>
      </c>
      <c r="P56" s="207"/>
      <c r="Q56" s="207"/>
    </row>
    <row r="57" ht="16.5" customHeight="1" spans="1:17">
      <c r="A57" s="197" t="s">
        <v>2418</v>
      </c>
      <c r="B57" s="203">
        <v>6</v>
      </c>
      <c r="C57" s="195" t="s">
        <v>2419</v>
      </c>
      <c r="D57" s="195" t="s">
        <v>2420</v>
      </c>
      <c r="E57" s="195" t="s">
        <v>2421</v>
      </c>
      <c r="F57" s="195" t="s">
        <v>2422</v>
      </c>
      <c r="G57" s="195" t="s">
        <v>2423</v>
      </c>
      <c r="H57" s="195" t="s">
        <v>2424</v>
      </c>
      <c r="I57" s="197">
        <v>601</v>
      </c>
      <c r="J57" s="197">
        <v>554</v>
      </c>
      <c r="K57" s="197">
        <v>47</v>
      </c>
      <c r="L57" s="206">
        <v>43.2</v>
      </c>
      <c r="M57" s="207">
        <v>6.91600000000001</v>
      </c>
      <c r="N57" s="44">
        <v>13.97032</v>
      </c>
      <c r="O57" s="44">
        <v>20.88632</v>
      </c>
      <c r="P57" s="207"/>
      <c r="Q57" s="207"/>
    </row>
    <row r="58" ht="16.5" customHeight="1" spans="1:17">
      <c r="A58" s="197" t="s">
        <v>2745</v>
      </c>
      <c r="B58" s="203">
        <v>6</v>
      </c>
      <c r="C58" s="195" t="s">
        <v>2746</v>
      </c>
      <c r="D58" s="195" t="s">
        <v>2747</v>
      </c>
      <c r="E58" s="195" t="s">
        <v>2748</v>
      </c>
      <c r="F58" s="195" t="s">
        <v>2749</v>
      </c>
      <c r="G58" s="195" t="s">
        <v>2750</v>
      </c>
      <c r="H58" s="195" t="s">
        <v>2751</v>
      </c>
      <c r="I58" s="197">
        <v>1260</v>
      </c>
      <c r="J58" s="197">
        <v>1196</v>
      </c>
      <c r="K58" s="197">
        <v>64</v>
      </c>
      <c r="L58" s="206">
        <v>43.2</v>
      </c>
      <c r="M58" s="207">
        <v>37.856</v>
      </c>
      <c r="N58" s="44">
        <v>76.46912</v>
      </c>
      <c r="O58" s="44">
        <v>114.32512</v>
      </c>
      <c r="P58" s="207"/>
      <c r="Q58" s="207"/>
    </row>
    <row r="59" ht="16.5" customHeight="1" spans="1:17">
      <c r="A59" s="197" t="s">
        <v>2752</v>
      </c>
      <c r="B59" s="203">
        <v>6</v>
      </c>
      <c r="C59" s="195" t="s">
        <v>2753</v>
      </c>
      <c r="D59" s="195" t="s">
        <v>2754</v>
      </c>
      <c r="E59" s="195" t="s">
        <v>2755</v>
      </c>
      <c r="F59" s="195" t="s">
        <v>2756</v>
      </c>
      <c r="G59" s="195" t="s">
        <v>2757</v>
      </c>
      <c r="H59" s="195" t="s">
        <v>2758</v>
      </c>
      <c r="I59" s="197">
        <v>1084</v>
      </c>
      <c r="J59" s="197">
        <v>1030</v>
      </c>
      <c r="K59" s="197">
        <v>54</v>
      </c>
      <c r="L59" s="206">
        <v>43.2</v>
      </c>
      <c r="M59" s="207">
        <v>19.656</v>
      </c>
      <c r="N59" s="44">
        <v>39.70512</v>
      </c>
      <c r="O59" s="44">
        <v>59.36112</v>
      </c>
      <c r="P59" s="207"/>
      <c r="Q59" s="207"/>
    </row>
    <row r="60" ht="16.5" customHeight="1" spans="1:17">
      <c r="A60" s="197" t="s">
        <v>412</v>
      </c>
      <c r="B60" s="203">
        <v>6</v>
      </c>
      <c r="C60" s="195" t="s">
        <v>419</v>
      </c>
      <c r="D60" s="195" t="s">
        <v>418</v>
      </c>
      <c r="E60" s="195" t="s">
        <v>417</v>
      </c>
      <c r="F60" s="195" t="s">
        <v>416</v>
      </c>
      <c r="G60" s="195" t="s">
        <v>415</v>
      </c>
      <c r="H60" s="195" t="s">
        <v>414</v>
      </c>
      <c r="I60" s="197">
        <v>1131</v>
      </c>
      <c r="J60" s="197">
        <v>1072</v>
      </c>
      <c r="K60" s="197">
        <v>59</v>
      </c>
      <c r="L60" s="206">
        <v>43.2</v>
      </c>
      <c r="M60" s="207">
        <v>28.756</v>
      </c>
      <c r="N60" s="44">
        <v>58.08712</v>
      </c>
      <c r="O60" s="44">
        <v>86.84312</v>
      </c>
      <c r="P60" s="207"/>
      <c r="Q60" s="207"/>
    </row>
    <row r="61" ht="16.5" customHeight="1" spans="1:17">
      <c r="A61" s="197" t="s">
        <v>2425</v>
      </c>
      <c r="B61" s="203">
        <v>6</v>
      </c>
      <c r="C61" s="195" t="s">
        <v>2426</v>
      </c>
      <c r="D61" s="195" t="s">
        <v>2427</v>
      </c>
      <c r="E61" s="195" t="s">
        <v>2428</v>
      </c>
      <c r="F61" s="195" t="s">
        <v>2429</v>
      </c>
      <c r="G61" s="195" t="s">
        <v>2430</v>
      </c>
      <c r="H61" s="195" t="s">
        <v>2431</v>
      </c>
      <c r="I61" s="197">
        <v>1195</v>
      </c>
      <c r="J61" s="197">
        <v>1138</v>
      </c>
      <c r="K61" s="197">
        <v>57</v>
      </c>
      <c r="L61" s="206">
        <v>43.2</v>
      </c>
      <c r="M61" s="207">
        <v>25.116</v>
      </c>
      <c r="N61" s="44">
        <v>50.73432</v>
      </c>
      <c r="O61" s="44">
        <v>75.85032</v>
      </c>
      <c r="P61" s="207"/>
      <c r="Q61" s="207"/>
    </row>
    <row r="62" ht="16.5" customHeight="1" spans="1:17">
      <c r="A62" s="197" t="s">
        <v>2759</v>
      </c>
      <c r="B62" s="203">
        <v>6</v>
      </c>
      <c r="C62" s="195" t="s">
        <v>2760</v>
      </c>
      <c r="D62" s="195" t="s">
        <v>2761</v>
      </c>
      <c r="E62" s="195" t="s">
        <v>2762</v>
      </c>
      <c r="F62" s="195" t="s">
        <v>2763</v>
      </c>
      <c r="G62" s="195" t="s">
        <v>2764</v>
      </c>
      <c r="H62" s="195" t="s">
        <v>2765</v>
      </c>
      <c r="I62" s="197">
        <v>1100</v>
      </c>
      <c r="J62" s="197">
        <v>1021</v>
      </c>
      <c r="K62" s="197">
        <v>79</v>
      </c>
      <c r="L62" s="206">
        <v>43.2</v>
      </c>
      <c r="M62" s="207">
        <v>65.156</v>
      </c>
      <c r="N62" s="44">
        <v>131.61512</v>
      </c>
      <c r="O62" s="44">
        <v>196.77112</v>
      </c>
      <c r="P62" s="207"/>
      <c r="Q62" s="207"/>
    </row>
    <row r="63" ht="16.5" customHeight="1" spans="1:17">
      <c r="A63" s="197" t="s">
        <v>2766</v>
      </c>
      <c r="B63" s="203">
        <v>6</v>
      </c>
      <c r="C63" s="195" t="s">
        <v>2767</v>
      </c>
      <c r="D63" s="195" t="s">
        <v>2768</v>
      </c>
      <c r="E63" s="195" t="s">
        <v>2769</v>
      </c>
      <c r="F63" s="195" t="s">
        <v>2770</v>
      </c>
      <c r="G63" s="195" t="s">
        <v>2771</v>
      </c>
      <c r="H63" s="195" t="s">
        <v>2772</v>
      </c>
      <c r="I63" s="197">
        <v>1012</v>
      </c>
      <c r="J63" s="197">
        <v>966</v>
      </c>
      <c r="K63" s="197">
        <v>46</v>
      </c>
      <c r="L63" s="206">
        <v>43.2</v>
      </c>
      <c r="M63" s="207">
        <v>5.09600000000001</v>
      </c>
      <c r="N63" s="44">
        <v>10.29392</v>
      </c>
      <c r="O63" s="44">
        <v>15.38992</v>
      </c>
      <c r="P63" s="207"/>
      <c r="Q63" s="207"/>
    </row>
    <row r="64" ht="16.5" customHeight="1" spans="1:17">
      <c r="A64" s="197" t="s">
        <v>2432</v>
      </c>
      <c r="B64" s="203">
        <v>6</v>
      </c>
      <c r="C64" s="195" t="s">
        <v>2433</v>
      </c>
      <c r="D64" s="195" t="s">
        <v>2434</v>
      </c>
      <c r="E64" s="195" t="s">
        <v>2435</v>
      </c>
      <c r="F64" s="195" t="s">
        <v>2436</v>
      </c>
      <c r="G64" s="195" t="s">
        <v>2437</v>
      </c>
      <c r="H64" s="195" t="s">
        <v>2438</v>
      </c>
      <c r="I64" s="197">
        <v>1357</v>
      </c>
      <c r="J64" s="197">
        <v>1284</v>
      </c>
      <c r="K64" s="197">
        <v>73</v>
      </c>
      <c r="L64" s="206">
        <v>43.2</v>
      </c>
      <c r="M64" s="207">
        <v>54.236</v>
      </c>
      <c r="N64" s="44">
        <v>109.55672</v>
      </c>
      <c r="O64" s="44">
        <v>163.79272</v>
      </c>
      <c r="P64" s="207"/>
      <c r="Q64" s="207"/>
    </row>
    <row r="65" ht="16.5" customHeight="1" spans="1:17">
      <c r="A65" s="197" t="s">
        <v>718</v>
      </c>
      <c r="B65" s="203">
        <v>6</v>
      </c>
      <c r="C65" s="195" t="s">
        <v>719</v>
      </c>
      <c r="D65" s="195" t="s">
        <v>720</v>
      </c>
      <c r="E65" s="195" t="s">
        <v>721</v>
      </c>
      <c r="F65" s="195" t="s">
        <v>722</v>
      </c>
      <c r="G65" s="195" t="s">
        <v>723</v>
      </c>
      <c r="H65" s="195" t="s">
        <v>724</v>
      </c>
      <c r="I65" s="197">
        <v>803</v>
      </c>
      <c r="J65" s="197">
        <v>731</v>
      </c>
      <c r="K65" s="197">
        <v>72</v>
      </c>
      <c r="L65" s="206">
        <v>43.2</v>
      </c>
      <c r="M65" s="207">
        <v>52.416</v>
      </c>
      <c r="N65" s="44">
        <v>105.88032</v>
      </c>
      <c r="O65" s="44">
        <v>158.29632</v>
      </c>
      <c r="P65" s="207"/>
      <c r="Q65" s="207"/>
    </row>
    <row r="66" ht="16.5" customHeight="1" spans="1:17">
      <c r="A66" s="197" t="s">
        <v>2773</v>
      </c>
      <c r="B66" s="203">
        <v>6</v>
      </c>
      <c r="C66" s="195" t="s">
        <v>2774</v>
      </c>
      <c r="D66" s="195" t="s">
        <v>2775</v>
      </c>
      <c r="E66" s="195" t="s">
        <v>2776</v>
      </c>
      <c r="F66" s="195" t="s">
        <v>2777</v>
      </c>
      <c r="G66" s="195" t="s">
        <v>2778</v>
      </c>
      <c r="H66" s="195" t="s">
        <v>2779</v>
      </c>
      <c r="I66" s="197">
        <v>1220</v>
      </c>
      <c r="J66" s="197">
        <v>1145</v>
      </c>
      <c r="K66" s="197">
        <v>75</v>
      </c>
      <c r="L66" s="206">
        <v>43.2</v>
      </c>
      <c r="M66" s="207">
        <v>57.876</v>
      </c>
      <c r="N66" s="44">
        <v>116.90952</v>
      </c>
      <c r="O66" s="44">
        <v>174.78552</v>
      </c>
      <c r="P66" s="207"/>
      <c r="Q66" s="207"/>
    </row>
    <row r="67" ht="16.5" customHeight="1" spans="1:17">
      <c r="A67" s="197" t="s">
        <v>2780</v>
      </c>
      <c r="B67" s="203">
        <v>6</v>
      </c>
      <c r="C67" s="195" t="s">
        <v>2781</v>
      </c>
      <c r="D67" s="195" t="s">
        <v>2782</v>
      </c>
      <c r="E67" s="195" t="s">
        <v>2783</v>
      </c>
      <c r="F67" s="195" t="s">
        <v>2784</v>
      </c>
      <c r="G67" s="195" t="s">
        <v>2785</v>
      </c>
      <c r="H67" s="195" t="s">
        <v>2786</v>
      </c>
      <c r="I67" s="197">
        <v>1141</v>
      </c>
      <c r="J67" s="197">
        <v>1067</v>
      </c>
      <c r="K67" s="197">
        <v>74</v>
      </c>
      <c r="L67" s="206">
        <v>43.2</v>
      </c>
      <c r="M67" s="207">
        <v>56.056</v>
      </c>
      <c r="N67" s="44">
        <v>113.23312</v>
      </c>
      <c r="O67" s="44">
        <v>169.28912</v>
      </c>
      <c r="P67" s="207"/>
      <c r="Q67" s="207"/>
    </row>
    <row r="68" ht="16.5" customHeight="1" spans="1:17">
      <c r="A68" s="197" t="s">
        <v>2439</v>
      </c>
      <c r="B68" s="203">
        <v>6</v>
      </c>
      <c r="C68" s="195" t="s">
        <v>2440</v>
      </c>
      <c r="D68" s="195" t="s">
        <v>2441</v>
      </c>
      <c r="E68" s="195" t="s">
        <v>2442</v>
      </c>
      <c r="F68" s="195" t="s">
        <v>2443</v>
      </c>
      <c r="G68" s="195" t="s">
        <v>2444</v>
      </c>
      <c r="H68" s="195" t="s">
        <v>2445</v>
      </c>
      <c r="I68" s="197">
        <v>918</v>
      </c>
      <c r="J68" s="197">
        <v>840</v>
      </c>
      <c r="K68" s="197">
        <v>78</v>
      </c>
      <c r="L68" s="206">
        <v>43.2</v>
      </c>
      <c r="M68" s="207">
        <v>63.336</v>
      </c>
      <c r="N68" s="44">
        <v>127.93872</v>
      </c>
      <c r="O68" s="44">
        <v>191.27472</v>
      </c>
      <c r="P68" s="207"/>
      <c r="Q68" s="207"/>
    </row>
    <row r="69" ht="16.5" customHeight="1" spans="1:17">
      <c r="A69" s="197" t="s">
        <v>2446</v>
      </c>
      <c r="B69" s="203">
        <v>6</v>
      </c>
      <c r="C69" s="195" t="s">
        <v>2447</v>
      </c>
      <c r="D69" s="195" t="s">
        <v>2448</v>
      </c>
      <c r="E69" s="195" t="s">
        <v>2449</v>
      </c>
      <c r="F69" s="195" t="s">
        <v>2450</v>
      </c>
      <c r="G69" s="195" t="s">
        <v>2451</v>
      </c>
      <c r="H69" s="195" t="s">
        <v>2452</v>
      </c>
      <c r="I69" s="197">
        <v>851</v>
      </c>
      <c r="J69" s="197">
        <v>798</v>
      </c>
      <c r="K69" s="197">
        <v>53</v>
      </c>
      <c r="L69" s="206">
        <v>43.2</v>
      </c>
      <c r="M69" s="207">
        <v>17.836</v>
      </c>
      <c r="N69" s="44">
        <v>36.02872</v>
      </c>
      <c r="O69" s="44">
        <v>53.86472</v>
      </c>
      <c r="P69" s="207"/>
      <c r="Q69" s="207"/>
    </row>
    <row r="70" ht="16.5" customHeight="1" spans="1:17">
      <c r="A70" s="197" t="s">
        <v>2787</v>
      </c>
      <c r="B70" s="203">
        <v>6</v>
      </c>
      <c r="C70" s="195" t="s">
        <v>2788</v>
      </c>
      <c r="D70" s="195" t="s">
        <v>2789</v>
      </c>
      <c r="E70" s="195" t="s">
        <v>2790</v>
      </c>
      <c r="F70" s="195" t="s">
        <v>2791</v>
      </c>
      <c r="G70" s="195" t="s">
        <v>2792</v>
      </c>
      <c r="H70" s="195" t="s">
        <v>2793</v>
      </c>
      <c r="I70" s="197">
        <v>1083</v>
      </c>
      <c r="J70" s="197">
        <v>1011</v>
      </c>
      <c r="K70" s="197">
        <v>72</v>
      </c>
      <c r="L70" s="206">
        <v>43.2</v>
      </c>
      <c r="M70" s="207">
        <v>52.416</v>
      </c>
      <c r="N70" s="44">
        <v>105.88032</v>
      </c>
      <c r="O70" s="44">
        <v>158.29632</v>
      </c>
      <c r="P70" s="207"/>
      <c r="Q70" s="207"/>
    </row>
    <row r="71" ht="16.5" customHeight="1" spans="1:17">
      <c r="A71" s="197" t="s">
        <v>2794</v>
      </c>
      <c r="B71" s="203">
        <v>6</v>
      </c>
      <c r="C71" s="195" t="s">
        <v>2795</v>
      </c>
      <c r="D71" s="195" t="s">
        <v>2796</v>
      </c>
      <c r="E71" s="195" t="s">
        <v>2797</v>
      </c>
      <c r="F71" s="195" t="s">
        <v>2798</v>
      </c>
      <c r="G71" s="195" t="s">
        <v>2799</v>
      </c>
      <c r="H71" s="195" t="s">
        <v>2800</v>
      </c>
      <c r="I71" s="197">
        <v>973</v>
      </c>
      <c r="J71" s="197">
        <v>913</v>
      </c>
      <c r="K71" s="197">
        <v>60</v>
      </c>
      <c r="L71" s="206">
        <v>43.2</v>
      </c>
      <c r="M71" s="207">
        <v>30.576</v>
      </c>
      <c r="N71" s="44">
        <v>61.76352</v>
      </c>
      <c r="O71" s="44">
        <v>92.33952</v>
      </c>
      <c r="P71" s="207"/>
      <c r="Q71" s="207"/>
    </row>
    <row r="72" ht="16.5" customHeight="1" spans="1:17">
      <c r="A72" s="197" t="s">
        <v>290</v>
      </c>
      <c r="B72" s="203">
        <v>6</v>
      </c>
      <c r="C72" s="195" t="s">
        <v>297</v>
      </c>
      <c r="D72" s="195" t="s">
        <v>296</v>
      </c>
      <c r="E72" s="195" t="s">
        <v>295</v>
      </c>
      <c r="F72" s="195" t="s">
        <v>294</v>
      </c>
      <c r="G72" s="195" t="s">
        <v>2801</v>
      </c>
      <c r="H72" s="195" t="s">
        <v>292</v>
      </c>
      <c r="I72" s="197">
        <v>1323</v>
      </c>
      <c r="J72" s="197">
        <v>1256</v>
      </c>
      <c r="K72" s="197">
        <v>67</v>
      </c>
      <c r="L72" s="206">
        <v>43.2</v>
      </c>
      <c r="M72" s="207">
        <v>43.316</v>
      </c>
      <c r="N72" s="44">
        <v>87.49832</v>
      </c>
      <c r="O72" s="44">
        <v>130.81432</v>
      </c>
      <c r="P72" s="207"/>
      <c r="Q72" s="207"/>
    </row>
    <row r="73" ht="16.5" customHeight="1" spans="1:17">
      <c r="A73" s="197" t="s">
        <v>2802</v>
      </c>
      <c r="B73" s="203">
        <v>6</v>
      </c>
      <c r="C73" s="195" t="s">
        <v>2803</v>
      </c>
      <c r="D73" s="195" t="s">
        <v>2804</v>
      </c>
      <c r="E73" s="195" t="s">
        <v>2805</v>
      </c>
      <c r="F73" s="195" t="s">
        <v>2806</v>
      </c>
      <c r="G73" s="195" t="s">
        <v>2807</v>
      </c>
      <c r="H73" s="195" t="s">
        <v>2808</v>
      </c>
      <c r="I73" s="197">
        <v>944</v>
      </c>
      <c r="J73" s="197">
        <v>866</v>
      </c>
      <c r="K73" s="197">
        <v>78</v>
      </c>
      <c r="L73" s="206">
        <v>43.2</v>
      </c>
      <c r="M73" s="207">
        <v>63.336</v>
      </c>
      <c r="N73" s="44">
        <v>127.93872</v>
      </c>
      <c r="O73" s="44">
        <v>191.27472</v>
      </c>
      <c r="P73" s="207"/>
      <c r="Q73" s="207"/>
    </row>
    <row r="74" ht="16.5" customHeight="1" spans="1:17">
      <c r="A74" s="197" t="s">
        <v>2809</v>
      </c>
      <c r="B74" s="203">
        <v>6</v>
      </c>
      <c r="C74" s="195" t="s">
        <v>2810</v>
      </c>
      <c r="D74" s="195" t="s">
        <v>2811</v>
      </c>
      <c r="E74" s="195" t="s">
        <v>2812</v>
      </c>
      <c r="F74" s="195" t="s">
        <v>2813</v>
      </c>
      <c r="G74" s="195" t="s">
        <v>2814</v>
      </c>
      <c r="H74" s="195" t="s">
        <v>2815</v>
      </c>
      <c r="I74" s="197">
        <v>1153</v>
      </c>
      <c r="J74" s="197">
        <v>1086</v>
      </c>
      <c r="K74" s="197">
        <v>67</v>
      </c>
      <c r="L74" s="206">
        <v>43.2</v>
      </c>
      <c r="M74" s="207">
        <v>43.316</v>
      </c>
      <c r="N74" s="44">
        <v>87.49832</v>
      </c>
      <c r="O74" s="44">
        <v>130.81432</v>
      </c>
      <c r="P74" s="207"/>
      <c r="Q74" s="207"/>
    </row>
    <row r="75" ht="16.5" customHeight="1" spans="1:17">
      <c r="A75" s="197" t="s">
        <v>298</v>
      </c>
      <c r="B75" s="203">
        <v>6</v>
      </c>
      <c r="C75" s="195" t="s">
        <v>304</v>
      </c>
      <c r="D75" s="195" t="s">
        <v>303</v>
      </c>
      <c r="E75" s="195" t="s">
        <v>302</v>
      </c>
      <c r="F75" s="195" t="s">
        <v>301</v>
      </c>
      <c r="G75" s="195" t="s">
        <v>300</v>
      </c>
      <c r="H75" s="195" t="s">
        <v>299</v>
      </c>
      <c r="I75" s="197">
        <v>1525</v>
      </c>
      <c r="J75" s="197">
        <v>1458</v>
      </c>
      <c r="K75" s="197">
        <v>67</v>
      </c>
      <c r="L75" s="206">
        <v>43.2</v>
      </c>
      <c r="M75" s="207">
        <v>43.316</v>
      </c>
      <c r="N75" s="44">
        <v>87.49832</v>
      </c>
      <c r="O75" s="44">
        <v>130.81432</v>
      </c>
      <c r="P75" s="207"/>
      <c r="Q75" s="207"/>
    </row>
    <row r="76" ht="16.5" customHeight="1" spans="1:17">
      <c r="A76" s="197" t="s">
        <v>2816</v>
      </c>
      <c r="B76" s="203">
        <v>5</v>
      </c>
      <c r="C76" s="195" t="s">
        <v>2817</v>
      </c>
      <c r="D76" s="195" t="s">
        <v>2818</v>
      </c>
      <c r="E76" s="195" t="s">
        <v>2819</v>
      </c>
      <c r="F76" s="195" t="s">
        <v>2820</v>
      </c>
      <c r="G76" s="195" t="s">
        <v>2821</v>
      </c>
      <c r="H76" s="195"/>
      <c r="I76" s="197">
        <v>1100</v>
      </c>
      <c r="J76" s="197">
        <v>1040</v>
      </c>
      <c r="K76" s="197">
        <v>60</v>
      </c>
      <c r="L76" s="206">
        <v>36</v>
      </c>
      <c r="M76" s="207">
        <v>43.68</v>
      </c>
      <c r="N76" s="44">
        <v>88.2336</v>
      </c>
      <c r="O76" s="44">
        <v>131.9136</v>
      </c>
      <c r="P76" s="207"/>
      <c r="Q76" s="207"/>
    </row>
    <row r="77" ht="16.5" customHeight="1" spans="1:17">
      <c r="A77" s="197" t="s">
        <v>2822</v>
      </c>
      <c r="B77" s="203">
        <v>6</v>
      </c>
      <c r="C77" s="195" t="s">
        <v>2823</v>
      </c>
      <c r="D77" s="195" t="s">
        <v>2824</v>
      </c>
      <c r="E77" s="195" t="s">
        <v>2825</v>
      </c>
      <c r="F77" s="195" t="s">
        <v>2826</v>
      </c>
      <c r="G77" s="195" t="s">
        <v>2827</v>
      </c>
      <c r="H77" s="195" t="s">
        <v>2828</v>
      </c>
      <c r="I77" s="197">
        <v>1071</v>
      </c>
      <c r="J77" s="197">
        <v>1008</v>
      </c>
      <c r="K77" s="197">
        <v>63</v>
      </c>
      <c r="L77" s="206">
        <v>43.2</v>
      </c>
      <c r="M77" s="207">
        <v>36.036</v>
      </c>
      <c r="N77" s="44">
        <v>72.79272</v>
      </c>
      <c r="O77" s="44">
        <v>108.82872</v>
      </c>
      <c r="P77" s="207"/>
      <c r="Q77" s="207"/>
    </row>
    <row r="78" ht="16.5" customHeight="1" spans="1:17">
      <c r="A78" s="72" t="s">
        <v>213</v>
      </c>
      <c r="B78" s="73"/>
      <c r="C78" s="202"/>
      <c r="D78" s="202"/>
      <c r="E78" s="202"/>
      <c r="F78" s="202"/>
      <c r="G78" s="202"/>
      <c r="H78" s="202"/>
      <c r="I78" s="212"/>
      <c r="J78" s="212"/>
      <c r="K78" s="212"/>
      <c r="L78" s="213"/>
      <c r="M78" s="214"/>
      <c r="N78" s="215"/>
      <c r="O78" s="215"/>
      <c r="P78" s="214"/>
      <c r="Q78" s="217"/>
    </row>
    <row r="79" ht="16.5" customHeight="1" spans="1:17">
      <c r="A79" s="197" t="s">
        <v>732</v>
      </c>
      <c r="B79" s="203">
        <v>6</v>
      </c>
      <c r="C79" s="195" t="s">
        <v>733</v>
      </c>
      <c r="D79" s="195" t="s">
        <v>734</v>
      </c>
      <c r="E79" s="195" t="s">
        <v>735</v>
      </c>
      <c r="F79" s="195" t="s">
        <v>736</v>
      </c>
      <c r="G79" s="195" t="s">
        <v>737</v>
      </c>
      <c r="H79" s="195" t="s">
        <v>738</v>
      </c>
      <c r="I79" s="197">
        <v>747</v>
      </c>
      <c r="J79" s="197">
        <v>675</v>
      </c>
      <c r="K79" s="197">
        <v>72</v>
      </c>
      <c r="L79" s="206">
        <v>43.2</v>
      </c>
      <c r="M79" s="207">
        <v>52.416</v>
      </c>
      <c r="N79" s="44">
        <v>105.88032</v>
      </c>
      <c r="O79" s="44">
        <v>158.29632</v>
      </c>
      <c r="P79" s="207"/>
      <c r="Q79" s="207"/>
    </row>
    <row r="80" ht="16.5" customHeight="1" spans="1:17">
      <c r="A80" s="197" t="s">
        <v>2829</v>
      </c>
      <c r="B80" s="203">
        <v>6</v>
      </c>
      <c r="C80" s="195" t="s">
        <v>2830</v>
      </c>
      <c r="D80" s="195" t="s">
        <v>2831</v>
      </c>
      <c r="E80" s="195" t="s">
        <v>2832</v>
      </c>
      <c r="F80" s="195" t="s">
        <v>2833</v>
      </c>
      <c r="G80" s="195" t="s">
        <v>2834</v>
      </c>
      <c r="H80" s="195" t="s">
        <v>2835</v>
      </c>
      <c r="I80" s="197">
        <v>689</v>
      </c>
      <c r="J80" s="197">
        <v>625</v>
      </c>
      <c r="K80" s="197">
        <v>64</v>
      </c>
      <c r="L80" s="206">
        <v>43.2</v>
      </c>
      <c r="M80" s="207">
        <v>37.856</v>
      </c>
      <c r="N80" s="44">
        <v>76.46912</v>
      </c>
      <c r="O80" s="44">
        <v>114.32512</v>
      </c>
      <c r="P80" s="207"/>
      <c r="Q80" s="207"/>
    </row>
    <row r="81" ht="16.5" customHeight="1" spans="1:17">
      <c r="A81" s="197" t="s">
        <v>321</v>
      </c>
      <c r="B81" s="203">
        <v>6</v>
      </c>
      <c r="C81" s="195" t="s">
        <v>2460</v>
      </c>
      <c r="D81" s="195" t="s">
        <v>2461</v>
      </c>
      <c r="E81" s="195" t="s">
        <v>2462</v>
      </c>
      <c r="F81" s="195" t="s">
        <v>2463</v>
      </c>
      <c r="G81" s="195" t="s">
        <v>2464</v>
      </c>
      <c r="H81" s="195" t="s">
        <v>2465</v>
      </c>
      <c r="I81" s="197">
        <v>832</v>
      </c>
      <c r="J81" s="197">
        <v>777</v>
      </c>
      <c r="K81" s="197">
        <v>55</v>
      </c>
      <c r="L81" s="206">
        <v>43.2</v>
      </c>
      <c r="M81" s="207">
        <v>21.476</v>
      </c>
      <c r="N81" s="44">
        <v>43.38152</v>
      </c>
      <c r="O81" s="44">
        <v>64.85752</v>
      </c>
      <c r="P81" s="207"/>
      <c r="Q81" s="207"/>
    </row>
    <row r="82" ht="16.5" customHeight="1" spans="1:17">
      <c r="A82" s="197" t="s">
        <v>2836</v>
      </c>
      <c r="B82" s="203">
        <v>6</v>
      </c>
      <c r="C82" s="195" t="s">
        <v>2837</v>
      </c>
      <c r="D82" s="195" t="s">
        <v>2838</v>
      </c>
      <c r="E82" s="195" t="s">
        <v>2839</v>
      </c>
      <c r="F82" s="195" t="s">
        <v>2840</v>
      </c>
      <c r="G82" s="195" t="s">
        <v>2841</v>
      </c>
      <c r="H82" s="195" t="s">
        <v>2842</v>
      </c>
      <c r="I82" s="197">
        <v>932</v>
      </c>
      <c r="J82" s="197">
        <v>860</v>
      </c>
      <c r="K82" s="197">
        <v>72</v>
      </c>
      <c r="L82" s="206">
        <v>43.2</v>
      </c>
      <c r="M82" s="207">
        <v>52.416</v>
      </c>
      <c r="N82" s="44">
        <v>105.88032</v>
      </c>
      <c r="O82" s="44">
        <v>158.29632</v>
      </c>
      <c r="P82" s="207"/>
      <c r="Q82" s="207"/>
    </row>
    <row r="83" ht="16.5" customHeight="1" spans="1:17">
      <c r="A83" s="197" t="s">
        <v>2843</v>
      </c>
      <c r="B83" s="203">
        <v>5</v>
      </c>
      <c r="C83" s="195" t="s">
        <v>2844</v>
      </c>
      <c r="D83" s="195" t="s">
        <v>2845</v>
      </c>
      <c r="E83" s="195" t="s">
        <v>484</v>
      </c>
      <c r="F83" s="195" t="s">
        <v>2846</v>
      </c>
      <c r="G83" s="195" t="s">
        <v>2847</v>
      </c>
      <c r="H83" s="195"/>
      <c r="I83" s="218">
        <v>1098</v>
      </c>
      <c r="J83" s="218">
        <v>1054</v>
      </c>
      <c r="K83" s="197">
        <v>44</v>
      </c>
      <c r="L83" s="206">
        <v>36</v>
      </c>
      <c r="M83" s="207">
        <v>14.56</v>
      </c>
      <c r="N83" s="44">
        <v>29.4112</v>
      </c>
      <c r="O83" s="44">
        <v>43.9712</v>
      </c>
      <c r="P83" s="207"/>
      <c r="Q83" s="207"/>
    </row>
    <row r="84" ht="16.5" customHeight="1" spans="1:17">
      <c r="A84" s="197" t="s">
        <v>2848</v>
      </c>
      <c r="B84" s="203">
        <v>6</v>
      </c>
      <c r="C84" s="195" t="s">
        <v>2849</v>
      </c>
      <c r="D84" s="195" t="s">
        <v>2850</v>
      </c>
      <c r="E84" s="195" t="s">
        <v>2851</v>
      </c>
      <c r="F84" s="195" t="s">
        <v>2852</v>
      </c>
      <c r="G84" s="195" t="s">
        <v>2853</v>
      </c>
      <c r="H84" s="195" t="s">
        <v>2854</v>
      </c>
      <c r="I84" s="219">
        <v>962</v>
      </c>
      <c r="J84" s="219">
        <v>894</v>
      </c>
      <c r="K84" s="197">
        <v>68</v>
      </c>
      <c r="L84" s="206">
        <v>43.2</v>
      </c>
      <c r="M84" s="207">
        <v>45.136</v>
      </c>
      <c r="N84" s="44">
        <v>91.17472</v>
      </c>
      <c r="O84" s="44">
        <v>136.31072</v>
      </c>
      <c r="P84" s="207"/>
      <c r="Q84" s="207"/>
    </row>
    <row r="85" ht="16.5" customHeight="1" spans="1:17">
      <c r="A85" s="197" t="s">
        <v>2855</v>
      </c>
      <c r="B85" s="203">
        <v>6</v>
      </c>
      <c r="C85" s="195" t="s">
        <v>2856</v>
      </c>
      <c r="D85" s="195" t="s">
        <v>2857</v>
      </c>
      <c r="E85" s="195" t="s">
        <v>2858</v>
      </c>
      <c r="F85" s="195" t="s">
        <v>2859</v>
      </c>
      <c r="G85" s="195" t="s">
        <v>2860</v>
      </c>
      <c r="H85" s="195" t="s">
        <v>2861</v>
      </c>
      <c r="I85" s="205">
        <v>924</v>
      </c>
      <c r="J85" s="205">
        <v>862</v>
      </c>
      <c r="K85" s="197">
        <v>62</v>
      </c>
      <c r="L85" s="206">
        <v>43.2</v>
      </c>
      <c r="M85" s="207">
        <v>34.216</v>
      </c>
      <c r="N85" s="44">
        <v>69.11632</v>
      </c>
      <c r="O85" s="44">
        <v>103.33232</v>
      </c>
      <c r="P85" s="207"/>
      <c r="Q85" s="207"/>
    </row>
    <row r="86" ht="16.5" customHeight="1" spans="9:15">
      <c r="I86" s="58" t="s">
        <v>253</v>
      </c>
      <c r="J86" s="58"/>
      <c r="K86" s="58"/>
      <c r="L86" s="92">
        <f>SUM(L6:L85)</f>
        <v>3031.2</v>
      </c>
      <c r="M86" s="93">
        <f t="shared" ref="M86:O86" si="0">SUM(M6:M85)</f>
        <v>2301.936</v>
      </c>
      <c r="N86" s="93">
        <f t="shared" si="0"/>
        <v>4649.91072</v>
      </c>
      <c r="O86" s="93">
        <f t="shared" si="0"/>
        <v>6951.84672000001</v>
      </c>
    </row>
  </sheetData>
  <mergeCells count="20">
    <mergeCell ref="A1:Q1"/>
    <mergeCell ref="I3:K3"/>
    <mergeCell ref="A5:B5"/>
    <mergeCell ref="A18:B18"/>
    <mergeCell ref="A25:B25"/>
    <mergeCell ref="A28:B28"/>
    <mergeCell ref="A37:B37"/>
    <mergeCell ref="A47:B47"/>
    <mergeCell ref="A50:B50"/>
    <mergeCell ref="A53:B53"/>
    <mergeCell ref="A78:B78"/>
    <mergeCell ref="I86:K86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24"/>
  <sheetViews>
    <sheetView tabSelected="1" workbookViewId="0">
      <pane ySplit="4" topLeftCell="A107" activePane="bottomLeft" state="frozen"/>
      <selection/>
      <selection pane="bottomLeft" activeCell="S149" sqref="S149"/>
    </sheetView>
  </sheetViews>
  <sheetFormatPr defaultColWidth="9" defaultRowHeight="13.5"/>
  <cols>
    <col min="1" max="1" width="9" style="183" customWidth="1"/>
    <col min="2" max="2" width="2.75" style="183" customWidth="1"/>
    <col min="3" max="8" width="7.625" style="183" customWidth="1"/>
    <col min="9" max="10" width="7.25" style="183" customWidth="1"/>
    <col min="11" max="11" width="6.125" style="183" customWidth="1"/>
    <col min="12" max="12" width="7.625" style="184" customWidth="1"/>
    <col min="13" max="13" width="9.875" style="185" customWidth="1"/>
    <col min="14" max="15" width="9.875" style="186" customWidth="1"/>
    <col min="16" max="257" width="9" style="183"/>
    <col min="258" max="258" width="7.5" style="183" customWidth="1"/>
    <col min="259" max="259" width="5.375" style="183" customWidth="1"/>
    <col min="260" max="265" width="7.625" style="183" customWidth="1"/>
    <col min="266" max="267" width="9" style="183"/>
    <col min="268" max="268" width="6.5" style="183" customWidth="1"/>
    <col min="269" max="271" width="9.875" style="183" customWidth="1"/>
    <col min="272" max="513" width="9" style="183"/>
    <col min="514" max="514" width="7.5" style="183" customWidth="1"/>
    <col min="515" max="515" width="5.375" style="183" customWidth="1"/>
    <col min="516" max="521" width="7.625" style="183" customWidth="1"/>
    <col min="522" max="523" width="9" style="183"/>
    <col min="524" max="524" width="6.5" style="183" customWidth="1"/>
    <col min="525" max="527" width="9.875" style="183" customWidth="1"/>
    <col min="528" max="769" width="9" style="183"/>
    <col min="770" max="770" width="7.5" style="183" customWidth="1"/>
    <col min="771" max="771" width="5.375" style="183" customWidth="1"/>
    <col min="772" max="777" width="7.625" style="183" customWidth="1"/>
    <col min="778" max="779" width="9" style="183"/>
    <col min="780" max="780" width="6.5" style="183" customWidth="1"/>
    <col min="781" max="783" width="9.875" style="183" customWidth="1"/>
    <col min="784" max="1025" width="9" style="183"/>
    <col min="1026" max="1026" width="7.5" style="183" customWidth="1"/>
    <col min="1027" max="1027" width="5.375" style="183" customWidth="1"/>
    <col min="1028" max="1033" width="7.625" style="183" customWidth="1"/>
    <col min="1034" max="1035" width="9" style="183"/>
    <col min="1036" max="1036" width="6.5" style="183" customWidth="1"/>
    <col min="1037" max="1039" width="9.875" style="183" customWidth="1"/>
    <col min="1040" max="1281" width="9" style="183"/>
    <col min="1282" max="1282" width="7.5" style="183" customWidth="1"/>
    <col min="1283" max="1283" width="5.375" style="183" customWidth="1"/>
    <col min="1284" max="1289" width="7.625" style="183" customWidth="1"/>
    <col min="1290" max="1291" width="9" style="183"/>
    <col min="1292" max="1292" width="6.5" style="183" customWidth="1"/>
    <col min="1293" max="1295" width="9.875" style="183" customWidth="1"/>
    <col min="1296" max="1537" width="9" style="183"/>
    <col min="1538" max="1538" width="7.5" style="183" customWidth="1"/>
    <col min="1539" max="1539" width="5.375" style="183" customWidth="1"/>
    <col min="1540" max="1545" width="7.625" style="183" customWidth="1"/>
    <col min="1546" max="1547" width="9" style="183"/>
    <col min="1548" max="1548" width="6.5" style="183" customWidth="1"/>
    <col min="1549" max="1551" width="9.875" style="183" customWidth="1"/>
    <col min="1552" max="1793" width="9" style="183"/>
    <col min="1794" max="1794" width="7.5" style="183" customWidth="1"/>
    <col min="1795" max="1795" width="5.375" style="183" customWidth="1"/>
    <col min="1796" max="1801" width="7.625" style="183" customWidth="1"/>
    <col min="1802" max="1803" width="9" style="183"/>
    <col min="1804" max="1804" width="6.5" style="183" customWidth="1"/>
    <col min="1805" max="1807" width="9.875" style="183" customWidth="1"/>
    <col min="1808" max="2049" width="9" style="183"/>
    <col min="2050" max="2050" width="7.5" style="183" customWidth="1"/>
    <col min="2051" max="2051" width="5.375" style="183" customWidth="1"/>
    <col min="2052" max="2057" width="7.625" style="183" customWidth="1"/>
    <col min="2058" max="2059" width="9" style="183"/>
    <col min="2060" max="2060" width="6.5" style="183" customWidth="1"/>
    <col min="2061" max="2063" width="9.875" style="183" customWidth="1"/>
    <col min="2064" max="2305" width="9" style="183"/>
    <col min="2306" max="2306" width="7.5" style="183" customWidth="1"/>
    <col min="2307" max="2307" width="5.375" style="183" customWidth="1"/>
    <col min="2308" max="2313" width="7.625" style="183" customWidth="1"/>
    <col min="2314" max="2315" width="9" style="183"/>
    <col min="2316" max="2316" width="6.5" style="183" customWidth="1"/>
    <col min="2317" max="2319" width="9.875" style="183" customWidth="1"/>
    <col min="2320" max="2561" width="9" style="183"/>
    <col min="2562" max="2562" width="7.5" style="183" customWidth="1"/>
    <col min="2563" max="2563" width="5.375" style="183" customWidth="1"/>
    <col min="2564" max="2569" width="7.625" style="183" customWidth="1"/>
    <col min="2570" max="2571" width="9" style="183"/>
    <col min="2572" max="2572" width="6.5" style="183" customWidth="1"/>
    <col min="2573" max="2575" width="9.875" style="183" customWidth="1"/>
    <col min="2576" max="2817" width="9" style="183"/>
    <col min="2818" max="2818" width="7.5" style="183" customWidth="1"/>
    <col min="2819" max="2819" width="5.375" style="183" customWidth="1"/>
    <col min="2820" max="2825" width="7.625" style="183" customWidth="1"/>
    <col min="2826" max="2827" width="9" style="183"/>
    <col min="2828" max="2828" width="6.5" style="183" customWidth="1"/>
    <col min="2829" max="2831" width="9.875" style="183" customWidth="1"/>
    <col min="2832" max="3073" width="9" style="183"/>
    <col min="3074" max="3074" width="7.5" style="183" customWidth="1"/>
    <col min="3075" max="3075" width="5.375" style="183" customWidth="1"/>
    <col min="3076" max="3081" width="7.625" style="183" customWidth="1"/>
    <col min="3082" max="3083" width="9" style="183"/>
    <col min="3084" max="3084" width="6.5" style="183" customWidth="1"/>
    <col min="3085" max="3087" width="9.875" style="183" customWidth="1"/>
    <col min="3088" max="3329" width="9" style="183"/>
    <col min="3330" max="3330" width="7.5" style="183" customWidth="1"/>
    <col min="3331" max="3331" width="5.375" style="183" customWidth="1"/>
    <col min="3332" max="3337" width="7.625" style="183" customWidth="1"/>
    <col min="3338" max="3339" width="9" style="183"/>
    <col min="3340" max="3340" width="6.5" style="183" customWidth="1"/>
    <col min="3341" max="3343" width="9.875" style="183" customWidth="1"/>
    <col min="3344" max="3585" width="9" style="183"/>
    <col min="3586" max="3586" width="7.5" style="183" customWidth="1"/>
    <col min="3587" max="3587" width="5.375" style="183" customWidth="1"/>
    <col min="3588" max="3593" width="7.625" style="183" customWidth="1"/>
    <col min="3594" max="3595" width="9" style="183"/>
    <col min="3596" max="3596" width="6.5" style="183" customWidth="1"/>
    <col min="3597" max="3599" width="9.875" style="183" customWidth="1"/>
    <col min="3600" max="3841" width="9" style="183"/>
    <col min="3842" max="3842" width="7.5" style="183" customWidth="1"/>
    <col min="3843" max="3843" width="5.375" style="183" customWidth="1"/>
    <col min="3844" max="3849" width="7.625" style="183" customWidth="1"/>
    <col min="3850" max="3851" width="9" style="183"/>
    <col min="3852" max="3852" width="6.5" style="183" customWidth="1"/>
    <col min="3853" max="3855" width="9.875" style="183" customWidth="1"/>
    <col min="3856" max="4097" width="9" style="183"/>
    <col min="4098" max="4098" width="7.5" style="183" customWidth="1"/>
    <col min="4099" max="4099" width="5.375" style="183" customWidth="1"/>
    <col min="4100" max="4105" width="7.625" style="183" customWidth="1"/>
    <col min="4106" max="4107" width="9" style="183"/>
    <col min="4108" max="4108" width="6.5" style="183" customWidth="1"/>
    <col min="4109" max="4111" width="9.875" style="183" customWidth="1"/>
    <col min="4112" max="4353" width="9" style="183"/>
    <col min="4354" max="4354" width="7.5" style="183" customWidth="1"/>
    <col min="4355" max="4355" width="5.375" style="183" customWidth="1"/>
    <col min="4356" max="4361" width="7.625" style="183" customWidth="1"/>
    <col min="4362" max="4363" width="9" style="183"/>
    <col min="4364" max="4364" width="6.5" style="183" customWidth="1"/>
    <col min="4365" max="4367" width="9.875" style="183" customWidth="1"/>
    <col min="4368" max="4609" width="9" style="183"/>
    <col min="4610" max="4610" width="7.5" style="183" customWidth="1"/>
    <col min="4611" max="4611" width="5.375" style="183" customWidth="1"/>
    <col min="4612" max="4617" width="7.625" style="183" customWidth="1"/>
    <col min="4618" max="4619" width="9" style="183"/>
    <col min="4620" max="4620" width="6.5" style="183" customWidth="1"/>
    <col min="4621" max="4623" width="9.875" style="183" customWidth="1"/>
    <col min="4624" max="4865" width="9" style="183"/>
    <col min="4866" max="4866" width="7.5" style="183" customWidth="1"/>
    <col min="4867" max="4867" width="5.375" style="183" customWidth="1"/>
    <col min="4868" max="4873" width="7.625" style="183" customWidth="1"/>
    <col min="4874" max="4875" width="9" style="183"/>
    <col min="4876" max="4876" width="6.5" style="183" customWidth="1"/>
    <col min="4877" max="4879" width="9.875" style="183" customWidth="1"/>
    <col min="4880" max="5121" width="9" style="183"/>
    <col min="5122" max="5122" width="7.5" style="183" customWidth="1"/>
    <col min="5123" max="5123" width="5.375" style="183" customWidth="1"/>
    <col min="5124" max="5129" width="7.625" style="183" customWidth="1"/>
    <col min="5130" max="5131" width="9" style="183"/>
    <col min="5132" max="5132" width="6.5" style="183" customWidth="1"/>
    <col min="5133" max="5135" width="9.875" style="183" customWidth="1"/>
    <col min="5136" max="5377" width="9" style="183"/>
    <col min="5378" max="5378" width="7.5" style="183" customWidth="1"/>
    <col min="5379" max="5379" width="5.375" style="183" customWidth="1"/>
    <col min="5380" max="5385" width="7.625" style="183" customWidth="1"/>
    <col min="5386" max="5387" width="9" style="183"/>
    <col min="5388" max="5388" width="6.5" style="183" customWidth="1"/>
    <col min="5389" max="5391" width="9.875" style="183" customWidth="1"/>
    <col min="5392" max="5633" width="9" style="183"/>
    <col min="5634" max="5634" width="7.5" style="183" customWidth="1"/>
    <col min="5635" max="5635" width="5.375" style="183" customWidth="1"/>
    <col min="5636" max="5641" width="7.625" style="183" customWidth="1"/>
    <col min="5642" max="5643" width="9" style="183"/>
    <col min="5644" max="5644" width="6.5" style="183" customWidth="1"/>
    <col min="5645" max="5647" width="9.875" style="183" customWidth="1"/>
    <col min="5648" max="5889" width="9" style="183"/>
    <col min="5890" max="5890" width="7.5" style="183" customWidth="1"/>
    <col min="5891" max="5891" width="5.375" style="183" customWidth="1"/>
    <col min="5892" max="5897" width="7.625" style="183" customWidth="1"/>
    <col min="5898" max="5899" width="9" style="183"/>
    <col min="5900" max="5900" width="6.5" style="183" customWidth="1"/>
    <col min="5901" max="5903" width="9.875" style="183" customWidth="1"/>
    <col min="5904" max="6145" width="9" style="183"/>
    <col min="6146" max="6146" width="7.5" style="183" customWidth="1"/>
    <col min="6147" max="6147" width="5.375" style="183" customWidth="1"/>
    <col min="6148" max="6153" width="7.625" style="183" customWidth="1"/>
    <col min="6154" max="6155" width="9" style="183"/>
    <col min="6156" max="6156" width="6.5" style="183" customWidth="1"/>
    <col min="6157" max="6159" width="9.875" style="183" customWidth="1"/>
    <col min="6160" max="6401" width="9" style="183"/>
    <col min="6402" max="6402" width="7.5" style="183" customWidth="1"/>
    <col min="6403" max="6403" width="5.375" style="183" customWidth="1"/>
    <col min="6404" max="6409" width="7.625" style="183" customWidth="1"/>
    <col min="6410" max="6411" width="9" style="183"/>
    <col min="6412" max="6412" width="6.5" style="183" customWidth="1"/>
    <col min="6413" max="6415" width="9.875" style="183" customWidth="1"/>
    <col min="6416" max="6657" width="9" style="183"/>
    <col min="6658" max="6658" width="7.5" style="183" customWidth="1"/>
    <col min="6659" max="6659" width="5.375" style="183" customWidth="1"/>
    <col min="6660" max="6665" width="7.625" style="183" customWidth="1"/>
    <col min="6666" max="6667" width="9" style="183"/>
    <col min="6668" max="6668" width="6.5" style="183" customWidth="1"/>
    <col min="6669" max="6671" width="9.875" style="183" customWidth="1"/>
    <col min="6672" max="6913" width="9" style="183"/>
    <col min="6914" max="6914" width="7.5" style="183" customWidth="1"/>
    <col min="6915" max="6915" width="5.375" style="183" customWidth="1"/>
    <col min="6916" max="6921" width="7.625" style="183" customWidth="1"/>
    <col min="6922" max="6923" width="9" style="183"/>
    <col min="6924" max="6924" width="6.5" style="183" customWidth="1"/>
    <col min="6925" max="6927" width="9.875" style="183" customWidth="1"/>
    <col min="6928" max="7169" width="9" style="183"/>
    <col min="7170" max="7170" width="7.5" style="183" customWidth="1"/>
    <col min="7171" max="7171" width="5.375" style="183" customWidth="1"/>
    <col min="7172" max="7177" width="7.625" style="183" customWidth="1"/>
    <col min="7178" max="7179" width="9" style="183"/>
    <col min="7180" max="7180" width="6.5" style="183" customWidth="1"/>
    <col min="7181" max="7183" width="9.875" style="183" customWidth="1"/>
    <col min="7184" max="7425" width="9" style="183"/>
    <col min="7426" max="7426" width="7.5" style="183" customWidth="1"/>
    <col min="7427" max="7427" width="5.375" style="183" customWidth="1"/>
    <col min="7428" max="7433" width="7.625" style="183" customWidth="1"/>
    <col min="7434" max="7435" width="9" style="183"/>
    <col min="7436" max="7436" width="6.5" style="183" customWidth="1"/>
    <col min="7437" max="7439" width="9.875" style="183" customWidth="1"/>
    <col min="7440" max="7681" width="9" style="183"/>
    <col min="7682" max="7682" width="7.5" style="183" customWidth="1"/>
    <col min="7683" max="7683" width="5.375" style="183" customWidth="1"/>
    <col min="7684" max="7689" width="7.625" style="183" customWidth="1"/>
    <col min="7690" max="7691" width="9" style="183"/>
    <col min="7692" max="7692" width="6.5" style="183" customWidth="1"/>
    <col min="7693" max="7695" width="9.875" style="183" customWidth="1"/>
    <col min="7696" max="7937" width="9" style="183"/>
    <col min="7938" max="7938" width="7.5" style="183" customWidth="1"/>
    <col min="7939" max="7939" width="5.375" style="183" customWidth="1"/>
    <col min="7940" max="7945" width="7.625" style="183" customWidth="1"/>
    <col min="7946" max="7947" width="9" style="183"/>
    <col min="7948" max="7948" width="6.5" style="183" customWidth="1"/>
    <col min="7949" max="7951" width="9.875" style="183" customWidth="1"/>
    <col min="7952" max="8193" width="9" style="183"/>
    <col min="8194" max="8194" width="7.5" style="183" customWidth="1"/>
    <col min="8195" max="8195" width="5.375" style="183" customWidth="1"/>
    <col min="8196" max="8201" width="7.625" style="183" customWidth="1"/>
    <col min="8202" max="8203" width="9" style="183"/>
    <col min="8204" max="8204" width="6.5" style="183" customWidth="1"/>
    <col min="8205" max="8207" width="9.875" style="183" customWidth="1"/>
    <col min="8208" max="8449" width="9" style="183"/>
    <col min="8450" max="8450" width="7.5" style="183" customWidth="1"/>
    <col min="8451" max="8451" width="5.375" style="183" customWidth="1"/>
    <col min="8452" max="8457" width="7.625" style="183" customWidth="1"/>
    <col min="8458" max="8459" width="9" style="183"/>
    <col min="8460" max="8460" width="6.5" style="183" customWidth="1"/>
    <col min="8461" max="8463" width="9.875" style="183" customWidth="1"/>
    <col min="8464" max="8705" width="9" style="183"/>
    <col min="8706" max="8706" width="7.5" style="183" customWidth="1"/>
    <col min="8707" max="8707" width="5.375" style="183" customWidth="1"/>
    <col min="8708" max="8713" width="7.625" style="183" customWidth="1"/>
    <col min="8714" max="8715" width="9" style="183"/>
    <col min="8716" max="8716" width="6.5" style="183" customWidth="1"/>
    <col min="8717" max="8719" width="9.875" style="183" customWidth="1"/>
    <col min="8720" max="8961" width="9" style="183"/>
    <col min="8962" max="8962" width="7.5" style="183" customWidth="1"/>
    <col min="8963" max="8963" width="5.375" style="183" customWidth="1"/>
    <col min="8964" max="8969" width="7.625" style="183" customWidth="1"/>
    <col min="8970" max="8971" width="9" style="183"/>
    <col min="8972" max="8972" width="6.5" style="183" customWidth="1"/>
    <col min="8973" max="8975" width="9.875" style="183" customWidth="1"/>
    <col min="8976" max="9217" width="9" style="183"/>
    <col min="9218" max="9218" width="7.5" style="183" customWidth="1"/>
    <col min="9219" max="9219" width="5.375" style="183" customWidth="1"/>
    <col min="9220" max="9225" width="7.625" style="183" customWidth="1"/>
    <col min="9226" max="9227" width="9" style="183"/>
    <col min="9228" max="9228" width="6.5" style="183" customWidth="1"/>
    <col min="9229" max="9231" width="9.875" style="183" customWidth="1"/>
    <col min="9232" max="9473" width="9" style="183"/>
    <col min="9474" max="9474" width="7.5" style="183" customWidth="1"/>
    <col min="9475" max="9475" width="5.375" style="183" customWidth="1"/>
    <col min="9476" max="9481" width="7.625" style="183" customWidth="1"/>
    <col min="9482" max="9483" width="9" style="183"/>
    <col min="9484" max="9484" width="6.5" style="183" customWidth="1"/>
    <col min="9485" max="9487" width="9.875" style="183" customWidth="1"/>
    <col min="9488" max="9729" width="9" style="183"/>
    <col min="9730" max="9730" width="7.5" style="183" customWidth="1"/>
    <col min="9731" max="9731" width="5.375" style="183" customWidth="1"/>
    <col min="9732" max="9737" width="7.625" style="183" customWidth="1"/>
    <col min="9738" max="9739" width="9" style="183"/>
    <col min="9740" max="9740" width="6.5" style="183" customWidth="1"/>
    <col min="9741" max="9743" width="9.875" style="183" customWidth="1"/>
    <col min="9744" max="9985" width="9" style="183"/>
    <col min="9986" max="9986" width="7.5" style="183" customWidth="1"/>
    <col min="9987" max="9987" width="5.375" style="183" customWidth="1"/>
    <col min="9988" max="9993" width="7.625" style="183" customWidth="1"/>
    <col min="9994" max="9995" width="9" style="183"/>
    <col min="9996" max="9996" width="6.5" style="183" customWidth="1"/>
    <col min="9997" max="9999" width="9.875" style="183" customWidth="1"/>
    <col min="10000" max="10241" width="9" style="183"/>
    <col min="10242" max="10242" width="7.5" style="183" customWidth="1"/>
    <col min="10243" max="10243" width="5.375" style="183" customWidth="1"/>
    <col min="10244" max="10249" width="7.625" style="183" customWidth="1"/>
    <col min="10250" max="10251" width="9" style="183"/>
    <col min="10252" max="10252" width="6.5" style="183" customWidth="1"/>
    <col min="10253" max="10255" width="9.875" style="183" customWidth="1"/>
    <col min="10256" max="10497" width="9" style="183"/>
    <col min="10498" max="10498" width="7.5" style="183" customWidth="1"/>
    <col min="10499" max="10499" width="5.375" style="183" customWidth="1"/>
    <col min="10500" max="10505" width="7.625" style="183" customWidth="1"/>
    <col min="10506" max="10507" width="9" style="183"/>
    <col min="10508" max="10508" width="6.5" style="183" customWidth="1"/>
    <col min="10509" max="10511" width="9.875" style="183" customWidth="1"/>
    <col min="10512" max="10753" width="9" style="183"/>
    <col min="10754" max="10754" width="7.5" style="183" customWidth="1"/>
    <col min="10755" max="10755" width="5.375" style="183" customWidth="1"/>
    <col min="10756" max="10761" width="7.625" style="183" customWidth="1"/>
    <col min="10762" max="10763" width="9" style="183"/>
    <col min="10764" max="10764" width="6.5" style="183" customWidth="1"/>
    <col min="10765" max="10767" width="9.875" style="183" customWidth="1"/>
    <col min="10768" max="11009" width="9" style="183"/>
    <col min="11010" max="11010" width="7.5" style="183" customWidth="1"/>
    <col min="11011" max="11011" width="5.375" style="183" customWidth="1"/>
    <col min="11012" max="11017" width="7.625" style="183" customWidth="1"/>
    <col min="11018" max="11019" width="9" style="183"/>
    <col min="11020" max="11020" width="6.5" style="183" customWidth="1"/>
    <col min="11021" max="11023" width="9.875" style="183" customWidth="1"/>
    <col min="11024" max="11265" width="9" style="183"/>
    <col min="11266" max="11266" width="7.5" style="183" customWidth="1"/>
    <col min="11267" max="11267" width="5.375" style="183" customWidth="1"/>
    <col min="11268" max="11273" width="7.625" style="183" customWidth="1"/>
    <col min="11274" max="11275" width="9" style="183"/>
    <col min="11276" max="11276" width="6.5" style="183" customWidth="1"/>
    <col min="11277" max="11279" width="9.875" style="183" customWidth="1"/>
    <col min="11280" max="11521" width="9" style="183"/>
    <col min="11522" max="11522" width="7.5" style="183" customWidth="1"/>
    <col min="11523" max="11523" width="5.375" style="183" customWidth="1"/>
    <col min="11524" max="11529" width="7.625" style="183" customWidth="1"/>
    <col min="11530" max="11531" width="9" style="183"/>
    <col min="11532" max="11532" width="6.5" style="183" customWidth="1"/>
    <col min="11533" max="11535" width="9.875" style="183" customWidth="1"/>
    <col min="11536" max="11777" width="9" style="183"/>
    <col min="11778" max="11778" width="7.5" style="183" customWidth="1"/>
    <col min="11779" max="11779" width="5.375" style="183" customWidth="1"/>
    <col min="11780" max="11785" width="7.625" style="183" customWidth="1"/>
    <col min="11786" max="11787" width="9" style="183"/>
    <col min="11788" max="11788" width="6.5" style="183" customWidth="1"/>
    <col min="11789" max="11791" width="9.875" style="183" customWidth="1"/>
    <col min="11792" max="12033" width="9" style="183"/>
    <col min="12034" max="12034" width="7.5" style="183" customWidth="1"/>
    <col min="12035" max="12035" width="5.375" style="183" customWidth="1"/>
    <col min="12036" max="12041" width="7.625" style="183" customWidth="1"/>
    <col min="12042" max="12043" width="9" style="183"/>
    <col min="12044" max="12044" width="6.5" style="183" customWidth="1"/>
    <col min="12045" max="12047" width="9.875" style="183" customWidth="1"/>
    <col min="12048" max="12289" width="9" style="183"/>
    <col min="12290" max="12290" width="7.5" style="183" customWidth="1"/>
    <col min="12291" max="12291" width="5.375" style="183" customWidth="1"/>
    <col min="12292" max="12297" width="7.625" style="183" customWidth="1"/>
    <col min="12298" max="12299" width="9" style="183"/>
    <col min="12300" max="12300" width="6.5" style="183" customWidth="1"/>
    <col min="12301" max="12303" width="9.875" style="183" customWidth="1"/>
    <col min="12304" max="12545" width="9" style="183"/>
    <col min="12546" max="12546" width="7.5" style="183" customWidth="1"/>
    <col min="12547" max="12547" width="5.375" style="183" customWidth="1"/>
    <col min="12548" max="12553" width="7.625" style="183" customWidth="1"/>
    <col min="12554" max="12555" width="9" style="183"/>
    <col min="12556" max="12556" width="6.5" style="183" customWidth="1"/>
    <col min="12557" max="12559" width="9.875" style="183" customWidth="1"/>
    <col min="12560" max="12801" width="9" style="183"/>
    <col min="12802" max="12802" width="7.5" style="183" customWidth="1"/>
    <col min="12803" max="12803" width="5.375" style="183" customWidth="1"/>
    <col min="12804" max="12809" width="7.625" style="183" customWidth="1"/>
    <col min="12810" max="12811" width="9" style="183"/>
    <col min="12812" max="12812" width="6.5" style="183" customWidth="1"/>
    <col min="12813" max="12815" width="9.875" style="183" customWidth="1"/>
    <col min="12816" max="13057" width="9" style="183"/>
    <col min="13058" max="13058" width="7.5" style="183" customWidth="1"/>
    <col min="13059" max="13059" width="5.375" style="183" customWidth="1"/>
    <col min="13060" max="13065" width="7.625" style="183" customWidth="1"/>
    <col min="13066" max="13067" width="9" style="183"/>
    <col min="13068" max="13068" width="6.5" style="183" customWidth="1"/>
    <col min="13069" max="13071" width="9.875" style="183" customWidth="1"/>
    <col min="13072" max="13313" width="9" style="183"/>
    <col min="13314" max="13314" width="7.5" style="183" customWidth="1"/>
    <col min="13315" max="13315" width="5.375" style="183" customWidth="1"/>
    <col min="13316" max="13321" width="7.625" style="183" customWidth="1"/>
    <col min="13322" max="13323" width="9" style="183"/>
    <col min="13324" max="13324" width="6.5" style="183" customWidth="1"/>
    <col min="13325" max="13327" width="9.875" style="183" customWidth="1"/>
    <col min="13328" max="13569" width="9" style="183"/>
    <col min="13570" max="13570" width="7.5" style="183" customWidth="1"/>
    <col min="13571" max="13571" width="5.375" style="183" customWidth="1"/>
    <col min="13572" max="13577" width="7.625" style="183" customWidth="1"/>
    <col min="13578" max="13579" width="9" style="183"/>
    <col min="13580" max="13580" width="6.5" style="183" customWidth="1"/>
    <col min="13581" max="13583" width="9.875" style="183" customWidth="1"/>
    <col min="13584" max="13825" width="9" style="183"/>
    <col min="13826" max="13826" width="7.5" style="183" customWidth="1"/>
    <col min="13827" max="13827" width="5.375" style="183" customWidth="1"/>
    <col min="13828" max="13833" width="7.625" style="183" customWidth="1"/>
    <col min="13834" max="13835" width="9" style="183"/>
    <col min="13836" max="13836" width="6.5" style="183" customWidth="1"/>
    <col min="13837" max="13839" width="9.875" style="183" customWidth="1"/>
    <col min="13840" max="14081" width="9" style="183"/>
    <col min="14082" max="14082" width="7.5" style="183" customWidth="1"/>
    <col min="14083" max="14083" width="5.375" style="183" customWidth="1"/>
    <col min="14084" max="14089" width="7.625" style="183" customWidth="1"/>
    <col min="14090" max="14091" width="9" style="183"/>
    <col min="14092" max="14092" width="6.5" style="183" customWidth="1"/>
    <col min="14093" max="14095" width="9.875" style="183" customWidth="1"/>
    <col min="14096" max="14337" width="9" style="183"/>
    <col min="14338" max="14338" width="7.5" style="183" customWidth="1"/>
    <col min="14339" max="14339" width="5.375" style="183" customWidth="1"/>
    <col min="14340" max="14345" width="7.625" style="183" customWidth="1"/>
    <col min="14346" max="14347" width="9" style="183"/>
    <col min="14348" max="14348" width="6.5" style="183" customWidth="1"/>
    <col min="14349" max="14351" width="9.875" style="183" customWidth="1"/>
    <col min="14352" max="14593" width="9" style="183"/>
    <col min="14594" max="14594" width="7.5" style="183" customWidth="1"/>
    <col min="14595" max="14595" width="5.375" style="183" customWidth="1"/>
    <col min="14596" max="14601" width="7.625" style="183" customWidth="1"/>
    <col min="14602" max="14603" width="9" style="183"/>
    <col min="14604" max="14604" width="6.5" style="183" customWidth="1"/>
    <col min="14605" max="14607" width="9.875" style="183" customWidth="1"/>
    <col min="14608" max="14849" width="9" style="183"/>
    <col min="14850" max="14850" width="7.5" style="183" customWidth="1"/>
    <col min="14851" max="14851" width="5.375" style="183" customWidth="1"/>
    <col min="14852" max="14857" width="7.625" style="183" customWidth="1"/>
    <col min="14858" max="14859" width="9" style="183"/>
    <col min="14860" max="14860" width="6.5" style="183" customWidth="1"/>
    <col min="14861" max="14863" width="9.875" style="183" customWidth="1"/>
    <col min="14864" max="15105" width="9" style="183"/>
    <col min="15106" max="15106" width="7.5" style="183" customWidth="1"/>
    <col min="15107" max="15107" width="5.375" style="183" customWidth="1"/>
    <col min="15108" max="15113" width="7.625" style="183" customWidth="1"/>
    <col min="15114" max="15115" width="9" style="183"/>
    <col min="15116" max="15116" width="6.5" style="183" customWidth="1"/>
    <col min="15117" max="15119" width="9.875" style="183" customWidth="1"/>
    <col min="15120" max="15361" width="9" style="183"/>
    <col min="15362" max="15362" width="7.5" style="183" customWidth="1"/>
    <col min="15363" max="15363" width="5.375" style="183" customWidth="1"/>
    <col min="15364" max="15369" width="7.625" style="183" customWidth="1"/>
    <col min="15370" max="15371" width="9" style="183"/>
    <col min="15372" max="15372" width="6.5" style="183" customWidth="1"/>
    <col min="15373" max="15375" width="9.875" style="183" customWidth="1"/>
    <col min="15376" max="15617" width="9" style="183"/>
    <col min="15618" max="15618" width="7.5" style="183" customWidth="1"/>
    <col min="15619" max="15619" width="5.375" style="183" customWidth="1"/>
    <col min="15620" max="15625" width="7.625" style="183" customWidth="1"/>
    <col min="15626" max="15627" width="9" style="183"/>
    <col min="15628" max="15628" width="6.5" style="183" customWidth="1"/>
    <col min="15629" max="15631" width="9.875" style="183" customWidth="1"/>
    <col min="15632" max="15873" width="9" style="183"/>
    <col min="15874" max="15874" width="7.5" style="183" customWidth="1"/>
    <col min="15875" max="15875" width="5.375" style="183" customWidth="1"/>
    <col min="15876" max="15881" width="7.625" style="183" customWidth="1"/>
    <col min="15882" max="15883" width="9" style="183"/>
    <col min="15884" max="15884" width="6.5" style="183" customWidth="1"/>
    <col min="15885" max="15887" width="9.875" style="183" customWidth="1"/>
    <col min="15888" max="16129" width="9" style="183"/>
    <col min="16130" max="16130" width="7.5" style="183" customWidth="1"/>
    <col min="16131" max="16131" width="5.375" style="183" customWidth="1"/>
    <col min="16132" max="16137" width="7.625" style="183" customWidth="1"/>
    <col min="16138" max="16139" width="9" style="183"/>
    <col min="16140" max="16140" width="6.5" style="183" customWidth="1"/>
    <col min="16141" max="16143" width="9.875" style="183" customWidth="1"/>
    <col min="16144" max="16384" width="9" style="183"/>
  </cols>
  <sheetData>
    <row r="1" s="107" customFormat="1" ht="48.75" customHeight="1" spans="1:17">
      <c r="A1" s="114" t="s">
        <v>2862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="62" customFormat="1" ht="15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7" t="s">
        <v>2863</v>
      </c>
    </row>
    <row r="3" ht="12.75" customHeight="1" spans="1:257">
      <c r="A3" s="115" t="s">
        <v>2</v>
      </c>
      <c r="B3" s="115" t="s">
        <v>3</v>
      </c>
      <c r="C3" s="116" t="s">
        <v>5</v>
      </c>
      <c r="D3" s="117"/>
      <c r="E3" s="117"/>
      <c r="F3" s="117"/>
      <c r="G3" s="117"/>
      <c r="H3" s="118"/>
      <c r="I3" s="135" t="s">
        <v>6</v>
      </c>
      <c r="J3" s="136"/>
      <c r="K3" s="137"/>
      <c r="L3" s="138" t="s">
        <v>7</v>
      </c>
      <c r="M3" s="139" t="s">
        <v>8</v>
      </c>
      <c r="N3" s="33" t="s">
        <v>9</v>
      </c>
      <c r="O3" s="33" t="s">
        <v>10</v>
      </c>
      <c r="P3" s="139" t="s">
        <v>11</v>
      </c>
      <c r="Q3" s="154" t="s">
        <v>12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58"/>
      <c r="IW3" s="187"/>
    </row>
    <row r="4" ht="27" spans="1:257">
      <c r="A4" s="119"/>
      <c r="B4" s="119"/>
      <c r="C4" s="120"/>
      <c r="D4" s="121"/>
      <c r="E4" s="121"/>
      <c r="F4" s="121"/>
      <c r="G4" s="121"/>
      <c r="H4" s="122"/>
      <c r="I4" s="140" t="s">
        <v>13</v>
      </c>
      <c r="J4" s="140" t="s">
        <v>14</v>
      </c>
      <c r="K4" s="140" t="s">
        <v>15</v>
      </c>
      <c r="L4" s="141" t="s">
        <v>16</v>
      </c>
      <c r="M4" s="142"/>
      <c r="N4" s="37"/>
      <c r="O4" s="37"/>
      <c r="P4" s="142"/>
      <c r="Q4" s="155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58"/>
      <c r="IW4" s="187"/>
    </row>
    <row r="5" ht="16.5" customHeight="1" spans="1:257">
      <c r="A5" s="170" t="s">
        <v>49</v>
      </c>
      <c r="B5" s="171"/>
      <c r="C5" s="124"/>
      <c r="D5" s="124"/>
      <c r="E5" s="124"/>
      <c r="F5" s="124"/>
      <c r="G5" s="124"/>
      <c r="H5" s="124"/>
      <c r="I5" s="143"/>
      <c r="J5" s="143"/>
      <c r="K5" s="143"/>
      <c r="L5" s="144"/>
      <c r="M5" s="145"/>
      <c r="N5" s="146"/>
      <c r="O5" s="146"/>
      <c r="P5" s="147"/>
      <c r="Q5" s="156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88"/>
    </row>
    <row r="6" s="108" customFormat="1" ht="16.5" customHeight="1" spans="1:17">
      <c r="A6" s="125" t="s">
        <v>2864</v>
      </c>
      <c r="B6" s="126">
        <v>6</v>
      </c>
      <c r="C6" s="172" t="s">
        <v>2865</v>
      </c>
      <c r="D6" s="172" t="s">
        <v>2866</v>
      </c>
      <c r="E6" s="172" t="s">
        <v>2867</v>
      </c>
      <c r="F6" s="172" t="s">
        <v>2868</v>
      </c>
      <c r="G6" s="172" t="s">
        <v>2869</v>
      </c>
      <c r="H6" s="172" t="s">
        <v>478</v>
      </c>
      <c r="I6" s="128">
        <v>826</v>
      </c>
      <c r="J6" s="128">
        <v>804</v>
      </c>
      <c r="K6" s="125">
        <v>22</v>
      </c>
      <c r="L6" s="125">
        <v>14.4</v>
      </c>
      <c r="M6" s="159">
        <v>13.832</v>
      </c>
      <c r="N6" s="175">
        <v>21.57792</v>
      </c>
      <c r="O6" s="175">
        <v>35.40992</v>
      </c>
      <c r="P6" s="147"/>
      <c r="Q6" s="156"/>
    </row>
    <row r="7" s="108" customFormat="1" ht="16.5" customHeight="1" spans="1:17">
      <c r="A7" s="125" t="s">
        <v>2870</v>
      </c>
      <c r="B7" s="126">
        <v>6</v>
      </c>
      <c r="C7" s="172" t="s">
        <v>2871</v>
      </c>
      <c r="D7" s="172" t="s">
        <v>2872</v>
      </c>
      <c r="E7" s="172" t="s">
        <v>2873</v>
      </c>
      <c r="F7" s="172" t="s">
        <v>2874</v>
      </c>
      <c r="G7" s="172" t="s">
        <v>2875</v>
      </c>
      <c r="H7" s="172" t="s">
        <v>2876</v>
      </c>
      <c r="I7" s="128">
        <v>801</v>
      </c>
      <c r="J7" s="128">
        <v>745</v>
      </c>
      <c r="K7" s="125">
        <v>56</v>
      </c>
      <c r="L7" s="125">
        <v>36</v>
      </c>
      <c r="M7" s="159">
        <v>36.4</v>
      </c>
      <c r="N7" s="175">
        <v>56.784</v>
      </c>
      <c r="O7" s="175">
        <v>93.184</v>
      </c>
      <c r="P7" s="147"/>
      <c r="Q7" s="156"/>
    </row>
    <row r="8" s="108" customFormat="1" ht="16.5" customHeight="1" spans="1:17">
      <c r="A8" s="125" t="s">
        <v>458</v>
      </c>
      <c r="B8" s="126">
        <v>6</v>
      </c>
      <c r="C8" s="172" t="s">
        <v>2877</v>
      </c>
      <c r="D8" s="172" t="s">
        <v>460</v>
      </c>
      <c r="E8" s="172" t="s">
        <v>461</v>
      </c>
      <c r="F8" s="172" t="s">
        <v>462</v>
      </c>
      <c r="G8" s="172" t="s">
        <v>463</v>
      </c>
      <c r="H8" s="172" t="s">
        <v>464</v>
      </c>
      <c r="I8" s="128">
        <v>905</v>
      </c>
      <c r="J8" s="128">
        <v>858</v>
      </c>
      <c r="K8" s="125">
        <v>47</v>
      </c>
      <c r="L8" s="125">
        <v>36</v>
      </c>
      <c r="M8" s="159">
        <v>20.02</v>
      </c>
      <c r="N8" s="175">
        <v>31.2312</v>
      </c>
      <c r="O8" s="175">
        <v>51.2512</v>
      </c>
      <c r="P8" s="147"/>
      <c r="Q8" s="156"/>
    </row>
    <row r="9" s="108" customFormat="1" ht="16.5" customHeight="1" spans="1:17">
      <c r="A9" s="125" t="s">
        <v>465</v>
      </c>
      <c r="B9" s="126">
        <v>6</v>
      </c>
      <c r="C9" s="172" t="s">
        <v>2878</v>
      </c>
      <c r="D9" s="172" t="s">
        <v>2879</v>
      </c>
      <c r="E9" s="172" t="s">
        <v>2880</v>
      </c>
      <c r="F9" s="172" t="s">
        <v>2881</v>
      </c>
      <c r="G9" s="172" t="s">
        <v>2882</v>
      </c>
      <c r="H9" s="172" t="s">
        <v>2883</v>
      </c>
      <c r="I9" s="128">
        <v>869</v>
      </c>
      <c r="J9" s="128">
        <v>849</v>
      </c>
      <c r="K9" s="125">
        <v>20</v>
      </c>
      <c r="L9" s="125">
        <v>14.4</v>
      </c>
      <c r="M9" s="159">
        <v>10.192</v>
      </c>
      <c r="N9" s="175">
        <v>15.89952</v>
      </c>
      <c r="O9" s="175">
        <v>26.09152</v>
      </c>
      <c r="P9" s="147"/>
      <c r="Q9" s="156"/>
    </row>
    <row r="10" s="108" customFormat="1" ht="16.5" customHeight="1" spans="1:17">
      <c r="A10" s="125" t="s">
        <v>470</v>
      </c>
      <c r="B10" s="126">
        <v>6</v>
      </c>
      <c r="C10" s="172" t="s">
        <v>471</v>
      </c>
      <c r="D10" s="172" t="s">
        <v>472</v>
      </c>
      <c r="E10" s="172" t="s">
        <v>473</v>
      </c>
      <c r="F10" s="172" t="s">
        <v>474</v>
      </c>
      <c r="G10" s="172" t="s">
        <v>475</v>
      </c>
      <c r="H10" s="172" t="s">
        <v>476</v>
      </c>
      <c r="I10" s="128">
        <v>1480</v>
      </c>
      <c r="J10" s="128">
        <v>1430</v>
      </c>
      <c r="K10" s="125">
        <v>50</v>
      </c>
      <c r="L10" s="125">
        <v>36</v>
      </c>
      <c r="M10" s="159">
        <v>25.48</v>
      </c>
      <c r="N10" s="175">
        <v>39.7488</v>
      </c>
      <c r="O10" s="175">
        <v>65.2288</v>
      </c>
      <c r="P10" s="147"/>
      <c r="Q10" s="156"/>
    </row>
    <row r="11" s="108" customFormat="1" ht="16.5" customHeight="1" spans="1:17">
      <c r="A11" s="128" t="s">
        <v>355</v>
      </c>
      <c r="B11" s="126">
        <v>6</v>
      </c>
      <c r="C11" s="172" t="s">
        <v>359</v>
      </c>
      <c r="D11" s="172" t="s">
        <v>357</v>
      </c>
      <c r="E11" s="172" t="s">
        <v>361</v>
      </c>
      <c r="F11" s="172" t="s">
        <v>360</v>
      </c>
      <c r="G11" s="172" t="s">
        <v>358</v>
      </c>
      <c r="H11" s="172" t="s">
        <v>356</v>
      </c>
      <c r="I11" s="128">
        <v>951</v>
      </c>
      <c r="J11" s="128">
        <v>909</v>
      </c>
      <c r="K11" s="125">
        <v>42</v>
      </c>
      <c r="L11" s="125">
        <v>36</v>
      </c>
      <c r="M11" s="159">
        <v>10.92</v>
      </c>
      <c r="N11" s="175">
        <v>17.0352</v>
      </c>
      <c r="O11" s="175">
        <v>27.9552</v>
      </c>
      <c r="P11" s="147"/>
      <c r="Q11" s="156"/>
    </row>
    <row r="12" s="108" customFormat="1" ht="16.5" customHeight="1" spans="1:17">
      <c r="A12" s="128" t="s">
        <v>2884</v>
      </c>
      <c r="B12" s="126">
        <v>6</v>
      </c>
      <c r="C12" s="172" t="s">
        <v>835</v>
      </c>
      <c r="D12" s="172" t="s">
        <v>2885</v>
      </c>
      <c r="E12" s="172" t="s">
        <v>2886</v>
      </c>
      <c r="F12" s="172" t="s">
        <v>2887</v>
      </c>
      <c r="G12" s="172" t="s">
        <v>828</v>
      </c>
      <c r="H12" s="172" t="s">
        <v>820</v>
      </c>
      <c r="I12" s="128">
        <v>1019</v>
      </c>
      <c r="J12" s="128">
        <v>938</v>
      </c>
      <c r="K12" s="125">
        <v>81</v>
      </c>
      <c r="L12" s="125">
        <v>36</v>
      </c>
      <c r="M12" s="159">
        <v>81.9</v>
      </c>
      <c r="N12" s="175">
        <v>127.764</v>
      </c>
      <c r="O12" s="175">
        <v>209.664</v>
      </c>
      <c r="P12" s="147"/>
      <c r="Q12" s="156"/>
    </row>
    <row r="13" s="108" customFormat="1" ht="16.5" customHeight="1" spans="1:17">
      <c r="A13" s="128" t="s">
        <v>263</v>
      </c>
      <c r="B13" s="126">
        <v>6</v>
      </c>
      <c r="C13" s="172" t="s">
        <v>268</v>
      </c>
      <c r="D13" s="172" t="s">
        <v>266</v>
      </c>
      <c r="E13" s="172" t="s">
        <v>264</v>
      </c>
      <c r="F13" s="172" t="s">
        <v>269</v>
      </c>
      <c r="G13" s="172" t="s">
        <v>267</v>
      </c>
      <c r="H13" s="172" t="s">
        <v>53</v>
      </c>
      <c r="I13" s="128">
        <v>1254</v>
      </c>
      <c r="J13" s="128">
        <v>1200</v>
      </c>
      <c r="K13" s="125">
        <v>54</v>
      </c>
      <c r="L13" s="125">
        <v>36</v>
      </c>
      <c r="M13" s="159">
        <v>32.76</v>
      </c>
      <c r="N13" s="175">
        <v>51.1056</v>
      </c>
      <c r="O13" s="175">
        <v>83.8656</v>
      </c>
      <c r="P13" s="147"/>
      <c r="Q13" s="156"/>
    </row>
    <row r="14" s="108" customFormat="1" ht="16.5" customHeight="1" spans="1:17">
      <c r="A14" s="128" t="s">
        <v>2888</v>
      </c>
      <c r="B14" s="126">
        <v>6</v>
      </c>
      <c r="C14" s="172" t="s">
        <v>2889</v>
      </c>
      <c r="D14" s="172" t="s">
        <v>2890</v>
      </c>
      <c r="E14" s="172" t="s">
        <v>2891</v>
      </c>
      <c r="F14" s="172" t="s">
        <v>2892</v>
      </c>
      <c r="G14" s="172" t="s">
        <v>2893</v>
      </c>
      <c r="H14" s="172" t="s">
        <v>2894</v>
      </c>
      <c r="I14" s="128">
        <v>1223</v>
      </c>
      <c r="J14" s="128">
        <v>1175</v>
      </c>
      <c r="K14" s="125">
        <v>48</v>
      </c>
      <c r="L14" s="125">
        <v>36</v>
      </c>
      <c r="M14" s="159">
        <v>21.84</v>
      </c>
      <c r="N14" s="175">
        <v>34.0704</v>
      </c>
      <c r="O14" s="175">
        <v>55.9104</v>
      </c>
      <c r="P14" s="147"/>
      <c r="Q14" s="156"/>
    </row>
    <row r="15" s="108" customFormat="1" ht="16.5" customHeight="1" spans="1:17">
      <c r="A15" s="128" t="s">
        <v>376</v>
      </c>
      <c r="B15" s="126">
        <v>6</v>
      </c>
      <c r="C15" s="172" t="s">
        <v>382</v>
      </c>
      <c r="D15" s="172" t="s">
        <v>381</v>
      </c>
      <c r="E15" s="172" t="s">
        <v>380</v>
      </c>
      <c r="F15" s="172" t="s">
        <v>379</v>
      </c>
      <c r="G15" s="172" t="s">
        <v>378</v>
      </c>
      <c r="H15" s="172" t="s">
        <v>377</v>
      </c>
      <c r="I15" s="128">
        <v>1174</v>
      </c>
      <c r="J15" s="128">
        <v>1128</v>
      </c>
      <c r="K15" s="125">
        <v>46</v>
      </c>
      <c r="L15" s="125">
        <v>36</v>
      </c>
      <c r="M15" s="159">
        <v>18.2</v>
      </c>
      <c r="N15" s="175">
        <v>28.392</v>
      </c>
      <c r="O15" s="175">
        <v>46.592</v>
      </c>
      <c r="P15" s="147"/>
      <c r="Q15" s="156"/>
    </row>
    <row r="16" s="108" customFormat="1" ht="16.5" customHeight="1" spans="1:17">
      <c r="A16" s="128" t="s">
        <v>383</v>
      </c>
      <c r="B16" s="126">
        <v>6</v>
      </c>
      <c r="C16" s="172" t="s">
        <v>2895</v>
      </c>
      <c r="D16" s="172" t="s">
        <v>388</v>
      </c>
      <c r="E16" s="172" t="s">
        <v>386</v>
      </c>
      <c r="F16" s="172" t="s">
        <v>384</v>
      </c>
      <c r="G16" s="172" t="s">
        <v>389</v>
      </c>
      <c r="H16" s="172" t="s">
        <v>387</v>
      </c>
      <c r="I16" s="128">
        <v>1258</v>
      </c>
      <c r="J16" s="128">
        <v>1194</v>
      </c>
      <c r="K16" s="125">
        <v>64</v>
      </c>
      <c r="L16" s="125">
        <v>36</v>
      </c>
      <c r="M16" s="159">
        <v>50.96</v>
      </c>
      <c r="N16" s="175">
        <v>79.4976</v>
      </c>
      <c r="O16" s="175">
        <v>130.4576</v>
      </c>
      <c r="P16" s="147"/>
      <c r="Q16" s="156"/>
    </row>
    <row r="17" s="108" customFormat="1" ht="16.5" customHeight="1" spans="1:17">
      <c r="A17" s="128" t="s">
        <v>2896</v>
      </c>
      <c r="B17" s="126">
        <v>6</v>
      </c>
      <c r="C17" s="172" t="s">
        <v>2897</v>
      </c>
      <c r="D17" s="172" t="s">
        <v>2898</v>
      </c>
      <c r="E17" s="172" t="s">
        <v>2899</v>
      </c>
      <c r="F17" s="172" t="s">
        <v>2900</v>
      </c>
      <c r="G17" s="172" t="s">
        <v>2901</v>
      </c>
      <c r="H17" s="172" t="s">
        <v>2902</v>
      </c>
      <c r="I17" s="128">
        <v>1039</v>
      </c>
      <c r="J17" s="128">
        <v>984</v>
      </c>
      <c r="K17" s="125">
        <v>55</v>
      </c>
      <c r="L17" s="125">
        <v>36</v>
      </c>
      <c r="M17" s="159">
        <v>34.58</v>
      </c>
      <c r="N17" s="175">
        <v>53.9448</v>
      </c>
      <c r="O17" s="175">
        <v>88.5248</v>
      </c>
      <c r="P17" s="147"/>
      <c r="Q17" s="156"/>
    </row>
    <row r="18" s="108" customFormat="1" ht="16.5" customHeight="1" spans="1:17">
      <c r="A18" s="128" t="s">
        <v>2903</v>
      </c>
      <c r="B18" s="126">
        <v>6</v>
      </c>
      <c r="C18" s="172" t="s">
        <v>2904</v>
      </c>
      <c r="D18" s="172" t="s">
        <v>2905</v>
      </c>
      <c r="E18" s="172" t="s">
        <v>2906</v>
      </c>
      <c r="F18" s="172" t="s">
        <v>2907</v>
      </c>
      <c r="G18" s="172" t="s">
        <v>2908</v>
      </c>
      <c r="H18" s="172" t="s">
        <v>2909</v>
      </c>
      <c r="I18" s="128">
        <v>1039</v>
      </c>
      <c r="J18" s="128">
        <v>993</v>
      </c>
      <c r="K18" s="125">
        <v>46</v>
      </c>
      <c r="L18" s="125">
        <v>36</v>
      </c>
      <c r="M18" s="159">
        <v>18.2</v>
      </c>
      <c r="N18" s="175">
        <v>28.392</v>
      </c>
      <c r="O18" s="175">
        <v>46.592</v>
      </c>
      <c r="P18" s="147"/>
      <c r="Q18" s="156"/>
    </row>
    <row r="19" s="108" customFormat="1" ht="16.5" customHeight="1" spans="1:17">
      <c r="A19" s="128" t="s">
        <v>2910</v>
      </c>
      <c r="B19" s="126">
        <v>6</v>
      </c>
      <c r="C19" s="172" t="s">
        <v>2911</v>
      </c>
      <c r="D19" s="172" t="s">
        <v>2912</v>
      </c>
      <c r="E19" s="172" t="s">
        <v>2913</v>
      </c>
      <c r="F19" s="172" t="s">
        <v>2914</v>
      </c>
      <c r="G19" s="172" t="s">
        <v>2915</v>
      </c>
      <c r="H19" s="172" t="s">
        <v>2916</v>
      </c>
      <c r="I19" s="128">
        <v>1079</v>
      </c>
      <c r="J19" s="128">
        <v>1013</v>
      </c>
      <c r="K19" s="125">
        <v>66</v>
      </c>
      <c r="L19" s="125">
        <v>36</v>
      </c>
      <c r="M19" s="159">
        <v>54.6</v>
      </c>
      <c r="N19" s="175">
        <v>85.176</v>
      </c>
      <c r="O19" s="175">
        <v>139.776</v>
      </c>
      <c r="P19" s="147"/>
      <c r="Q19" s="156"/>
    </row>
    <row r="20" s="108" customFormat="1" ht="16.5" customHeight="1" spans="1:17">
      <c r="A20" s="128" t="s">
        <v>2917</v>
      </c>
      <c r="B20" s="126">
        <v>6</v>
      </c>
      <c r="C20" s="172" t="s">
        <v>2918</v>
      </c>
      <c r="D20" s="172" t="s">
        <v>2919</v>
      </c>
      <c r="E20" s="172" t="s">
        <v>2920</v>
      </c>
      <c r="F20" s="172" t="s">
        <v>2921</v>
      </c>
      <c r="G20" s="172" t="s">
        <v>2922</v>
      </c>
      <c r="H20" s="172" t="s">
        <v>2923</v>
      </c>
      <c r="I20" s="128">
        <v>895</v>
      </c>
      <c r="J20" s="128">
        <v>859</v>
      </c>
      <c r="K20" s="125">
        <v>36</v>
      </c>
      <c r="L20" s="125">
        <v>14.4</v>
      </c>
      <c r="M20" s="159">
        <v>39.312</v>
      </c>
      <c r="N20" s="175">
        <v>61.32672</v>
      </c>
      <c r="O20" s="175">
        <v>100.63872</v>
      </c>
      <c r="P20" s="147"/>
      <c r="Q20" s="156"/>
    </row>
    <row r="21" s="108" customFormat="1" ht="16.5" customHeight="1" spans="1:17">
      <c r="A21" s="128" t="s">
        <v>897</v>
      </c>
      <c r="B21" s="126">
        <v>6</v>
      </c>
      <c r="C21" s="172" t="s">
        <v>2924</v>
      </c>
      <c r="D21" s="172" t="s">
        <v>2925</v>
      </c>
      <c r="E21" s="172" t="s">
        <v>2926</v>
      </c>
      <c r="F21" s="172" t="s">
        <v>2927</v>
      </c>
      <c r="G21" s="172" t="s">
        <v>2928</v>
      </c>
      <c r="H21" s="172" t="s">
        <v>2929</v>
      </c>
      <c r="I21" s="128">
        <v>873</v>
      </c>
      <c r="J21" s="128">
        <v>844</v>
      </c>
      <c r="K21" s="125">
        <v>29</v>
      </c>
      <c r="L21" s="125">
        <v>14.4</v>
      </c>
      <c r="M21" s="159">
        <v>26.572</v>
      </c>
      <c r="N21" s="175">
        <v>41.45232</v>
      </c>
      <c r="O21" s="175">
        <v>68.02432</v>
      </c>
      <c r="P21" s="147"/>
      <c r="Q21" s="156"/>
    </row>
    <row r="22" s="108" customFormat="1" ht="16.5" customHeight="1" spans="1:17">
      <c r="A22" s="128" t="s">
        <v>2930</v>
      </c>
      <c r="B22" s="126">
        <v>6</v>
      </c>
      <c r="C22" s="172" t="s">
        <v>2931</v>
      </c>
      <c r="D22" s="172" t="s">
        <v>2932</v>
      </c>
      <c r="E22" s="172" t="s">
        <v>2933</v>
      </c>
      <c r="F22" s="172" t="s">
        <v>2934</v>
      </c>
      <c r="G22" s="172" t="s">
        <v>2935</v>
      </c>
      <c r="H22" s="172" t="s">
        <v>2936</v>
      </c>
      <c r="I22" s="128">
        <v>1020</v>
      </c>
      <c r="J22" s="128">
        <v>941</v>
      </c>
      <c r="K22" s="125">
        <v>79</v>
      </c>
      <c r="L22" s="125">
        <v>36</v>
      </c>
      <c r="M22" s="159">
        <v>78.26</v>
      </c>
      <c r="N22" s="175">
        <v>122.0856</v>
      </c>
      <c r="O22" s="175">
        <v>200.3456</v>
      </c>
      <c r="P22" s="147"/>
      <c r="Q22" s="156"/>
    </row>
    <row r="23" s="108" customFormat="1" ht="16.5" customHeight="1" spans="1:17">
      <c r="A23" s="128" t="s">
        <v>917</v>
      </c>
      <c r="B23" s="126">
        <v>6</v>
      </c>
      <c r="C23" s="172" t="s">
        <v>919</v>
      </c>
      <c r="D23" s="172" t="s">
        <v>920</v>
      </c>
      <c r="E23" s="172" t="s">
        <v>921</v>
      </c>
      <c r="F23" s="172" t="s">
        <v>922</v>
      </c>
      <c r="G23" s="172" t="s">
        <v>923</v>
      </c>
      <c r="H23" s="172" t="s">
        <v>2937</v>
      </c>
      <c r="I23" s="128">
        <v>827</v>
      </c>
      <c r="J23" s="128">
        <v>760</v>
      </c>
      <c r="K23" s="125">
        <v>67</v>
      </c>
      <c r="L23" s="125">
        <v>36</v>
      </c>
      <c r="M23" s="159">
        <v>56.42</v>
      </c>
      <c r="N23" s="175">
        <v>88.0152</v>
      </c>
      <c r="O23" s="175">
        <v>144.4352</v>
      </c>
      <c r="P23" s="147"/>
      <c r="Q23" s="156"/>
    </row>
    <row r="24" s="108" customFormat="1" ht="16.5" customHeight="1" spans="1:17">
      <c r="A24" s="128" t="s">
        <v>521</v>
      </c>
      <c r="B24" s="126">
        <v>6</v>
      </c>
      <c r="C24" s="172" t="s">
        <v>2938</v>
      </c>
      <c r="D24" s="172" t="s">
        <v>522</v>
      </c>
      <c r="E24" s="172" t="s">
        <v>523</v>
      </c>
      <c r="F24" s="172" t="s">
        <v>524</v>
      </c>
      <c r="G24" s="172" t="s">
        <v>525</v>
      </c>
      <c r="H24" s="172" t="s">
        <v>526</v>
      </c>
      <c r="I24" s="128">
        <v>1247</v>
      </c>
      <c r="J24" s="128">
        <v>1197</v>
      </c>
      <c r="K24" s="125">
        <v>50</v>
      </c>
      <c r="L24" s="125">
        <v>36</v>
      </c>
      <c r="M24" s="159">
        <v>25.48</v>
      </c>
      <c r="N24" s="175">
        <v>39.7488</v>
      </c>
      <c r="O24" s="175">
        <v>65.2288</v>
      </c>
      <c r="P24" s="147"/>
      <c r="Q24" s="156"/>
    </row>
    <row r="25" ht="16.5" customHeight="1" spans="1:257">
      <c r="A25" s="170" t="s">
        <v>931</v>
      </c>
      <c r="B25" s="171"/>
      <c r="C25" s="124"/>
      <c r="D25" s="124"/>
      <c r="E25" s="124"/>
      <c r="F25" s="124"/>
      <c r="G25" s="124"/>
      <c r="H25" s="124"/>
      <c r="I25" s="143"/>
      <c r="J25" s="143"/>
      <c r="K25" s="143"/>
      <c r="L25" s="144"/>
      <c r="M25" s="145"/>
      <c r="N25" s="146"/>
      <c r="O25" s="146"/>
      <c r="P25" s="147"/>
      <c r="Q25" s="156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  <c r="DQ25" s="108"/>
      <c r="DR25" s="108"/>
      <c r="DS25" s="108"/>
      <c r="DT25" s="108"/>
      <c r="DU25" s="108"/>
      <c r="DV25" s="108"/>
      <c r="DW25" s="108"/>
      <c r="DX25" s="108"/>
      <c r="DY25" s="108"/>
      <c r="DZ25" s="108"/>
      <c r="EA25" s="108"/>
      <c r="EB25" s="108"/>
      <c r="EC25" s="108"/>
      <c r="ED25" s="108"/>
      <c r="EE25" s="108"/>
      <c r="EF25" s="108"/>
      <c r="EG25" s="108"/>
      <c r="EH25" s="108"/>
      <c r="EI25" s="108"/>
      <c r="EJ25" s="108"/>
      <c r="EK25" s="108"/>
      <c r="EL25" s="108"/>
      <c r="EM25" s="108"/>
      <c r="EN25" s="108"/>
      <c r="EO25" s="108"/>
      <c r="EP25" s="108"/>
      <c r="EQ25" s="108"/>
      <c r="ER25" s="108"/>
      <c r="ES25" s="108"/>
      <c r="ET25" s="108"/>
      <c r="EU25" s="108"/>
      <c r="EV25" s="108"/>
      <c r="EW25" s="108"/>
      <c r="EX25" s="108"/>
      <c r="EY25" s="108"/>
      <c r="EZ25" s="108"/>
      <c r="FA25" s="108"/>
      <c r="FB25" s="108"/>
      <c r="FC25" s="108"/>
      <c r="FD25" s="108"/>
      <c r="FE25" s="108"/>
      <c r="FF25" s="108"/>
      <c r="FG25" s="108"/>
      <c r="FH25" s="108"/>
      <c r="FI25" s="108"/>
      <c r="FJ25" s="108"/>
      <c r="FK25" s="108"/>
      <c r="FL25" s="108"/>
      <c r="FM25" s="108"/>
      <c r="FN25" s="108"/>
      <c r="FO25" s="108"/>
      <c r="FP25" s="108"/>
      <c r="FQ25" s="108"/>
      <c r="FR25" s="108"/>
      <c r="FS25" s="108"/>
      <c r="FT25" s="108"/>
      <c r="FU25" s="108"/>
      <c r="FV25" s="108"/>
      <c r="FW25" s="108"/>
      <c r="FX25" s="108"/>
      <c r="FY25" s="108"/>
      <c r="FZ25" s="108"/>
      <c r="GA25" s="108"/>
      <c r="GB25" s="108"/>
      <c r="GC25" s="108"/>
      <c r="GD25" s="108"/>
      <c r="GE25" s="108"/>
      <c r="GF25" s="108"/>
      <c r="GG25" s="108"/>
      <c r="GH25" s="108"/>
      <c r="GI25" s="108"/>
      <c r="GJ25" s="108"/>
      <c r="GK25" s="108"/>
      <c r="GL25" s="108"/>
      <c r="GM25" s="108"/>
      <c r="GN25" s="108"/>
      <c r="GO25" s="108"/>
      <c r="GP25" s="108"/>
      <c r="GQ25" s="108"/>
      <c r="GR25" s="108"/>
      <c r="GS25" s="108"/>
      <c r="GT25" s="108"/>
      <c r="GU25" s="108"/>
      <c r="GV25" s="108"/>
      <c r="GW25" s="108"/>
      <c r="GX25" s="108"/>
      <c r="GY25" s="108"/>
      <c r="GZ25" s="108"/>
      <c r="HA25" s="108"/>
      <c r="HB25" s="108"/>
      <c r="HC25" s="108"/>
      <c r="HD25" s="108"/>
      <c r="HE25" s="108"/>
      <c r="HF25" s="108"/>
      <c r="HG25" s="108"/>
      <c r="HH25" s="108"/>
      <c r="HI25" s="108"/>
      <c r="HJ25" s="108"/>
      <c r="HK25" s="108"/>
      <c r="HL25" s="108"/>
      <c r="HM25" s="108"/>
      <c r="HN25" s="108"/>
      <c r="HO25" s="108"/>
      <c r="HP25" s="108"/>
      <c r="HQ25" s="108"/>
      <c r="HR25" s="108"/>
      <c r="HS25" s="108"/>
      <c r="HT25" s="108"/>
      <c r="HU25" s="108"/>
      <c r="HV25" s="108"/>
      <c r="HW25" s="108"/>
      <c r="HX25" s="108"/>
      <c r="HY25" s="108"/>
      <c r="HZ25" s="108"/>
      <c r="IA25" s="108"/>
      <c r="IB25" s="108"/>
      <c r="IC25" s="108"/>
      <c r="ID25" s="108"/>
      <c r="IE25" s="108"/>
      <c r="IF25" s="108"/>
      <c r="IG25" s="108"/>
      <c r="IH25" s="108"/>
      <c r="II25" s="108"/>
      <c r="IJ25" s="108"/>
      <c r="IK25" s="108"/>
      <c r="IL25" s="108"/>
      <c r="IM25" s="108"/>
      <c r="IN25" s="108"/>
      <c r="IO25" s="108"/>
      <c r="IP25" s="108"/>
      <c r="IQ25" s="108"/>
      <c r="IR25" s="108"/>
      <c r="IS25" s="108"/>
      <c r="IT25" s="108"/>
      <c r="IU25" s="108"/>
      <c r="IV25" s="108"/>
      <c r="IW25" s="188"/>
    </row>
    <row r="26" s="108" customFormat="1" ht="16.5" customHeight="1" spans="1:17">
      <c r="A26" s="128" t="s">
        <v>2939</v>
      </c>
      <c r="B26" s="129">
        <v>6</v>
      </c>
      <c r="C26" s="172" t="s">
        <v>2940</v>
      </c>
      <c r="D26" s="172" t="s">
        <v>2941</v>
      </c>
      <c r="E26" s="172" t="s">
        <v>2942</v>
      </c>
      <c r="F26" s="172" t="s">
        <v>2943</v>
      </c>
      <c r="G26" s="172" t="s">
        <v>2944</v>
      </c>
      <c r="H26" s="172" t="s">
        <v>1459</v>
      </c>
      <c r="I26" s="128">
        <v>1125</v>
      </c>
      <c r="J26" s="128">
        <v>1062</v>
      </c>
      <c r="K26" s="128">
        <v>63</v>
      </c>
      <c r="L26" s="128">
        <v>36</v>
      </c>
      <c r="M26" s="147">
        <v>49.14</v>
      </c>
      <c r="N26" s="175">
        <v>76.6584</v>
      </c>
      <c r="O26" s="175">
        <v>125.7984</v>
      </c>
      <c r="P26" s="147"/>
      <c r="Q26" s="156"/>
    </row>
    <row r="27" s="108" customFormat="1" ht="16.5" customHeight="1" spans="1:17">
      <c r="A27" s="128" t="s">
        <v>2945</v>
      </c>
      <c r="B27" s="129">
        <v>6</v>
      </c>
      <c r="C27" s="172" t="s">
        <v>2946</v>
      </c>
      <c r="D27" s="172" t="s">
        <v>2947</v>
      </c>
      <c r="E27" s="172" t="s">
        <v>2948</v>
      </c>
      <c r="F27" s="172" t="s">
        <v>2949</v>
      </c>
      <c r="G27" s="172" t="s">
        <v>2950</v>
      </c>
      <c r="H27" s="172" t="s">
        <v>2951</v>
      </c>
      <c r="I27" s="128">
        <v>978</v>
      </c>
      <c r="J27" s="128">
        <v>922</v>
      </c>
      <c r="K27" s="128">
        <v>56</v>
      </c>
      <c r="L27" s="128">
        <v>36</v>
      </c>
      <c r="M27" s="147">
        <v>36.4</v>
      </c>
      <c r="N27" s="175">
        <v>56.784</v>
      </c>
      <c r="O27" s="175">
        <v>93.184</v>
      </c>
      <c r="P27" s="147"/>
      <c r="Q27" s="156"/>
    </row>
    <row r="28" s="108" customFormat="1" ht="16.5" customHeight="1" spans="1:17">
      <c r="A28" s="128" t="s">
        <v>2952</v>
      </c>
      <c r="B28" s="129">
        <v>6</v>
      </c>
      <c r="C28" s="172" t="s">
        <v>2953</v>
      </c>
      <c r="D28" s="172" t="s">
        <v>2954</v>
      </c>
      <c r="E28" s="172" t="s">
        <v>2955</v>
      </c>
      <c r="F28" s="172" t="s">
        <v>2956</v>
      </c>
      <c r="G28" s="172" t="s">
        <v>2957</v>
      </c>
      <c r="H28" s="172" t="s">
        <v>2958</v>
      </c>
      <c r="I28" s="128">
        <v>868</v>
      </c>
      <c r="J28" s="128">
        <v>810</v>
      </c>
      <c r="K28" s="128">
        <v>58</v>
      </c>
      <c r="L28" s="128">
        <v>36</v>
      </c>
      <c r="M28" s="147">
        <v>40.04</v>
      </c>
      <c r="N28" s="175">
        <v>62.4624</v>
      </c>
      <c r="O28" s="175">
        <v>102.5024</v>
      </c>
      <c r="P28" s="147"/>
      <c r="Q28" s="156"/>
    </row>
    <row r="29" s="108" customFormat="1" ht="16.5" customHeight="1" spans="1:17">
      <c r="A29" s="128" t="s">
        <v>932</v>
      </c>
      <c r="B29" s="129">
        <v>6</v>
      </c>
      <c r="C29" s="172" t="s">
        <v>933</v>
      </c>
      <c r="D29" s="172" t="s">
        <v>934</v>
      </c>
      <c r="E29" s="172" t="s">
        <v>935</v>
      </c>
      <c r="F29" s="172" t="s">
        <v>936</v>
      </c>
      <c r="G29" s="172" t="s">
        <v>937</v>
      </c>
      <c r="H29" s="172" t="s">
        <v>938</v>
      </c>
      <c r="I29" s="128">
        <v>1120</v>
      </c>
      <c r="J29" s="128">
        <v>1051</v>
      </c>
      <c r="K29" s="128">
        <v>69</v>
      </c>
      <c r="L29" s="128">
        <v>36</v>
      </c>
      <c r="M29" s="147">
        <v>60.06</v>
      </c>
      <c r="N29" s="175">
        <v>93.6936</v>
      </c>
      <c r="O29" s="175">
        <v>153.7536</v>
      </c>
      <c r="P29" s="147"/>
      <c r="Q29" s="156"/>
    </row>
    <row r="30" s="108" customFormat="1" ht="16.5" customHeight="1" spans="1:17">
      <c r="A30" s="128" t="s">
        <v>2959</v>
      </c>
      <c r="B30" s="129">
        <v>6</v>
      </c>
      <c r="C30" s="172" t="s">
        <v>2960</v>
      </c>
      <c r="D30" s="172" t="s">
        <v>2961</v>
      </c>
      <c r="E30" s="172" t="s">
        <v>2962</v>
      </c>
      <c r="F30" s="172" t="s">
        <v>2963</v>
      </c>
      <c r="G30" s="172" t="s">
        <v>2964</v>
      </c>
      <c r="H30" s="172" t="s">
        <v>2965</v>
      </c>
      <c r="I30" s="128">
        <v>1243</v>
      </c>
      <c r="J30" s="128">
        <v>1176</v>
      </c>
      <c r="K30" s="128">
        <v>67</v>
      </c>
      <c r="L30" s="128">
        <v>36</v>
      </c>
      <c r="M30" s="147">
        <v>56.42</v>
      </c>
      <c r="N30" s="175">
        <v>88.0152</v>
      </c>
      <c r="O30" s="175">
        <v>144.4352</v>
      </c>
      <c r="P30" s="147"/>
      <c r="Q30" s="156"/>
    </row>
    <row r="31" s="108" customFormat="1" ht="16.5" customHeight="1" spans="1:17">
      <c r="A31" s="128" t="s">
        <v>2966</v>
      </c>
      <c r="B31" s="129">
        <v>6</v>
      </c>
      <c r="C31" s="172" t="s">
        <v>2967</v>
      </c>
      <c r="D31" s="172" t="s">
        <v>2968</v>
      </c>
      <c r="E31" s="172" t="s">
        <v>2969</v>
      </c>
      <c r="F31" s="172" t="s">
        <v>2970</v>
      </c>
      <c r="G31" s="172" t="s">
        <v>2971</v>
      </c>
      <c r="H31" s="172" t="s">
        <v>2972</v>
      </c>
      <c r="I31" s="128">
        <v>1405</v>
      </c>
      <c r="J31" s="128">
        <v>1359</v>
      </c>
      <c r="K31" s="128">
        <v>46</v>
      </c>
      <c r="L31" s="128">
        <v>36</v>
      </c>
      <c r="M31" s="147">
        <v>18.2</v>
      </c>
      <c r="N31" s="175">
        <v>28.392</v>
      </c>
      <c r="O31" s="175">
        <v>46.592</v>
      </c>
      <c r="P31" s="147"/>
      <c r="Q31" s="156"/>
    </row>
    <row r="32" s="108" customFormat="1" ht="16.5" customHeight="1" spans="1:17">
      <c r="A32" s="128" t="s">
        <v>2973</v>
      </c>
      <c r="B32" s="129">
        <v>6</v>
      </c>
      <c r="C32" s="172" t="s">
        <v>2974</v>
      </c>
      <c r="D32" s="172" t="s">
        <v>2975</v>
      </c>
      <c r="E32" s="172" t="s">
        <v>2976</v>
      </c>
      <c r="F32" s="172" t="s">
        <v>1593</v>
      </c>
      <c r="G32" s="172" t="s">
        <v>2977</v>
      </c>
      <c r="H32" s="172" t="s">
        <v>2978</v>
      </c>
      <c r="I32" s="128">
        <v>1289</v>
      </c>
      <c r="J32" s="128">
        <v>1174</v>
      </c>
      <c r="K32" s="128">
        <v>115</v>
      </c>
      <c r="L32" s="128">
        <v>36</v>
      </c>
      <c r="M32" s="147">
        <v>143.78</v>
      </c>
      <c r="N32" s="175">
        <v>224.2968</v>
      </c>
      <c r="O32" s="175">
        <v>368.0768</v>
      </c>
      <c r="P32" s="147"/>
      <c r="Q32" s="156"/>
    </row>
    <row r="33" s="108" customFormat="1" ht="16.5" customHeight="1" spans="1:17">
      <c r="A33" s="128" t="s">
        <v>2979</v>
      </c>
      <c r="B33" s="129">
        <v>6</v>
      </c>
      <c r="C33" s="172" t="s">
        <v>562</v>
      </c>
      <c r="D33" s="172" t="s">
        <v>2980</v>
      </c>
      <c r="E33" s="172" t="s">
        <v>2981</v>
      </c>
      <c r="F33" s="172" t="s">
        <v>2982</v>
      </c>
      <c r="G33" s="172" t="s">
        <v>2983</v>
      </c>
      <c r="H33" s="172" t="s">
        <v>1162</v>
      </c>
      <c r="I33" s="128">
        <v>1050</v>
      </c>
      <c r="J33" s="128">
        <v>993</v>
      </c>
      <c r="K33" s="128">
        <v>57</v>
      </c>
      <c r="L33" s="128">
        <v>36</v>
      </c>
      <c r="M33" s="147">
        <v>38.22</v>
      </c>
      <c r="N33" s="175">
        <v>59.6232</v>
      </c>
      <c r="O33" s="175">
        <v>97.8432</v>
      </c>
      <c r="P33" s="147"/>
      <c r="Q33" s="156"/>
    </row>
    <row r="34" s="108" customFormat="1" ht="16.5" customHeight="1" spans="1:17">
      <c r="A34" s="128" t="s">
        <v>2984</v>
      </c>
      <c r="B34" s="129">
        <v>6</v>
      </c>
      <c r="C34" s="172" t="s">
        <v>2985</v>
      </c>
      <c r="D34" s="172" t="s">
        <v>2986</v>
      </c>
      <c r="E34" s="172" t="s">
        <v>2987</v>
      </c>
      <c r="F34" s="172" t="s">
        <v>2988</v>
      </c>
      <c r="G34" s="172" t="s">
        <v>2989</v>
      </c>
      <c r="H34" s="172" t="s">
        <v>2990</v>
      </c>
      <c r="I34" s="128">
        <v>1129</v>
      </c>
      <c r="J34" s="128">
        <v>1075</v>
      </c>
      <c r="K34" s="128">
        <v>54</v>
      </c>
      <c r="L34" s="128">
        <v>36</v>
      </c>
      <c r="M34" s="147">
        <v>32.76</v>
      </c>
      <c r="N34" s="175">
        <v>51.1056</v>
      </c>
      <c r="O34" s="175">
        <v>83.8656</v>
      </c>
      <c r="P34" s="147"/>
      <c r="Q34" s="156"/>
    </row>
    <row r="35" s="108" customFormat="1" ht="16.5" customHeight="1" spans="1:17">
      <c r="A35" s="128" t="s">
        <v>2991</v>
      </c>
      <c r="B35" s="129">
        <v>6</v>
      </c>
      <c r="C35" s="172" t="s">
        <v>2992</v>
      </c>
      <c r="D35" s="172" t="s">
        <v>2993</v>
      </c>
      <c r="E35" s="172" t="s">
        <v>2994</v>
      </c>
      <c r="F35" s="172" t="s">
        <v>2995</v>
      </c>
      <c r="G35" s="172" t="s">
        <v>2996</v>
      </c>
      <c r="H35" s="172" t="s">
        <v>2997</v>
      </c>
      <c r="I35" s="128">
        <v>1047</v>
      </c>
      <c r="J35" s="128">
        <v>990</v>
      </c>
      <c r="K35" s="128">
        <v>57</v>
      </c>
      <c r="L35" s="128">
        <v>36</v>
      </c>
      <c r="M35" s="147">
        <v>38.22</v>
      </c>
      <c r="N35" s="175">
        <v>59.6232</v>
      </c>
      <c r="O35" s="175">
        <v>97.8432</v>
      </c>
      <c r="P35" s="147"/>
      <c r="Q35" s="156"/>
    </row>
    <row r="36" s="108" customFormat="1" ht="16.5" customHeight="1" spans="1:17">
      <c r="A36" s="128" t="s">
        <v>2998</v>
      </c>
      <c r="B36" s="129">
        <v>6</v>
      </c>
      <c r="C36" s="172" t="s">
        <v>2999</v>
      </c>
      <c r="D36" s="172" t="s">
        <v>3000</v>
      </c>
      <c r="E36" s="172" t="s">
        <v>3001</v>
      </c>
      <c r="F36" s="172" t="s">
        <v>3002</v>
      </c>
      <c r="G36" s="172" t="s">
        <v>3003</v>
      </c>
      <c r="H36" s="172" t="s">
        <v>3004</v>
      </c>
      <c r="I36" s="128">
        <v>1223</v>
      </c>
      <c r="J36" s="128">
        <v>1141</v>
      </c>
      <c r="K36" s="128">
        <v>82</v>
      </c>
      <c r="L36" s="128">
        <v>36</v>
      </c>
      <c r="M36" s="147">
        <v>83.72</v>
      </c>
      <c r="N36" s="175">
        <v>130.6032</v>
      </c>
      <c r="O36" s="175">
        <v>214.3232</v>
      </c>
      <c r="P36" s="147"/>
      <c r="Q36" s="156"/>
    </row>
    <row r="37" s="108" customFormat="1" ht="16.5" customHeight="1" spans="1:17">
      <c r="A37" s="128" t="s">
        <v>3005</v>
      </c>
      <c r="B37" s="129">
        <v>6</v>
      </c>
      <c r="C37" s="172" t="s">
        <v>3006</v>
      </c>
      <c r="D37" s="172" t="s">
        <v>3007</v>
      </c>
      <c r="E37" s="172" t="s">
        <v>3008</v>
      </c>
      <c r="F37" s="172" t="s">
        <v>3009</v>
      </c>
      <c r="G37" s="172" t="s">
        <v>3010</v>
      </c>
      <c r="H37" s="172" t="s">
        <v>3011</v>
      </c>
      <c r="I37" s="128">
        <v>1008</v>
      </c>
      <c r="J37" s="128">
        <v>955</v>
      </c>
      <c r="K37" s="128">
        <v>53</v>
      </c>
      <c r="L37" s="128">
        <v>36</v>
      </c>
      <c r="M37" s="147">
        <v>30.94</v>
      </c>
      <c r="N37" s="175">
        <v>48.2664</v>
      </c>
      <c r="O37" s="175">
        <v>79.2064</v>
      </c>
      <c r="P37" s="147"/>
      <c r="Q37" s="156"/>
    </row>
    <row r="38" s="108" customFormat="1" ht="16.5" customHeight="1" spans="1:17">
      <c r="A38" s="128" t="s">
        <v>3012</v>
      </c>
      <c r="B38" s="129">
        <v>6</v>
      </c>
      <c r="C38" s="172" t="s">
        <v>3013</v>
      </c>
      <c r="D38" s="172" t="s">
        <v>3014</v>
      </c>
      <c r="E38" s="172" t="s">
        <v>3015</v>
      </c>
      <c r="F38" s="172" t="s">
        <v>3016</v>
      </c>
      <c r="G38" s="172" t="s">
        <v>3017</v>
      </c>
      <c r="H38" s="172" t="s">
        <v>3018</v>
      </c>
      <c r="I38" s="128">
        <v>1313</v>
      </c>
      <c r="J38" s="128">
        <v>1237</v>
      </c>
      <c r="K38" s="128">
        <v>76</v>
      </c>
      <c r="L38" s="128">
        <v>36</v>
      </c>
      <c r="M38" s="147">
        <v>72.8</v>
      </c>
      <c r="N38" s="175">
        <v>113.568</v>
      </c>
      <c r="O38" s="175">
        <v>186.368</v>
      </c>
      <c r="P38" s="147"/>
      <c r="Q38" s="156"/>
    </row>
    <row r="39" s="108" customFormat="1" ht="16.5" customHeight="1" spans="1:17">
      <c r="A39" s="128" t="s">
        <v>3019</v>
      </c>
      <c r="B39" s="129">
        <v>6</v>
      </c>
      <c r="C39" s="172" t="s">
        <v>3020</v>
      </c>
      <c r="D39" s="172" t="s">
        <v>3021</v>
      </c>
      <c r="E39" s="172" t="s">
        <v>3022</v>
      </c>
      <c r="F39" s="172" t="s">
        <v>3023</v>
      </c>
      <c r="G39" s="172" t="s">
        <v>3024</v>
      </c>
      <c r="H39" s="172" t="s">
        <v>3025</v>
      </c>
      <c r="I39" s="128">
        <v>1320</v>
      </c>
      <c r="J39" s="128">
        <v>1226</v>
      </c>
      <c r="K39" s="128">
        <v>94</v>
      </c>
      <c r="L39" s="128">
        <v>36</v>
      </c>
      <c r="M39" s="147">
        <v>105.56</v>
      </c>
      <c r="N39" s="175">
        <v>164.6736</v>
      </c>
      <c r="O39" s="175">
        <v>270.2336</v>
      </c>
      <c r="P39" s="147"/>
      <c r="Q39" s="156"/>
    </row>
    <row r="40" s="108" customFormat="1" ht="16.5" customHeight="1" spans="1:17">
      <c r="A40" s="128" t="s">
        <v>3026</v>
      </c>
      <c r="B40" s="129">
        <v>6</v>
      </c>
      <c r="C40" s="172" t="s">
        <v>3027</v>
      </c>
      <c r="D40" s="172" t="s">
        <v>3028</v>
      </c>
      <c r="E40" s="172" t="s">
        <v>3029</v>
      </c>
      <c r="F40" s="172" t="s">
        <v>3030</v>
      </c>
      <c r="G40" s="172" t="s">
        <v>3031</v>
      </c>
      <c r="H40" s="172" t="s">
        <v>3032</v>
      </c>
      <c r="I40" s="128">
        <v>1331</v>
      </c>
      <c r="J40" s="128">
        <v>1243</v>
      </c>
      <c r="K40" s="128">
        <v>88</v>
      </c>
      <c r="L40" s="128">
        <v>36</v>
      </c>
      <c r="M40" s="147">
        <v>94.64</v>
      </c>
      <c r="N40" s="175">
        <v>147.6384</v>
      </c>
      <c r="O40" s="175">
        <v>242.2784</v>
      </c>
      <c r="P40" s="147"/>
      <c r="Q40" s="156"/>
    </row>
    <row r="41" s="108" customFormat="1" ht="16.5" customHeight="1" spans="1:17">
      <c r="A41" s="128" t="s">
        <v>939</v>
      </c>
      <c r="B41" s="129">
        <v>6</v>
      </c>
      <c r="C41" s="172" t="s">
        <v>940</v>
      </c>
      <c r="D41" s="172" t="s">
        <v>941</v>
      </c>
      <c r="E41" s="172" t="s">
        <v>942</v>
      </c>
      <c r="F41" s="172" t="s">
        <v>943</v>
      </c>
      <c r="G41" s="172" t="s">
        <v>944</v>
      </c>
      <c r="H41" s="172" t="s">
        <v>945</v>
      </c>
      <c r="I41" s="128">
        <v>1521</v>
      </c>
      <c r="J41" s="128">
        <v>1459</v>
      </c>
      <c r="K41" s="128">
        <v>62</v>
      </c>
      <c r="L41" s="128">
        <v>36</v>
      </c>
      <c r="M41" s="147">
        <v>47.32</v>
      </c>
      <c r="N41" s="175">
        <v>73.8192</v>
      </c>
      <c r="O41" s="175">
        <v>121.1392</v>
      </c>
      <c r="P41" s="147"/>
      <c r="Q41" s="156"/>
    </row>
    <row r="42" s="108" customFormat="1" ht="16.5" customHeight="1" spans="1:17">
      <c r="A42" s="128" t="s">
        <v>3033</v>
      </c>
      <c r="B42" s="129">
        <v>6</v>
      </c>
      <c r="C42" s="172" t="s">
        <v>1352</v>
      </c>
      <c r="D42" s="172" t="s">
        <v>3034</v>
      </c>
      <c r="E42" s="172" t="s">
        <v>3035</v>
      </c>
      <c r="F42" s="172" t="s">
        <v>3036</v>
      </c>
      <c r="G42" s="172" t="s">
        <v>3037</v>
      </c>
      <c r="H42" s="172" t="s">
        <v>3038</v>
      </c>
      <c r="I42" s="128">
        <v>1194</v>
      </c>
      <c r="J42" s="128">
        <v>1129</v>
      </c>
      <c r="K42" s="128">
        <v>65</v>
      </c>
      <c r="L42" s="128">
        <v>36</v>
      </c>
      <c r="M42" s="147">
        <v>52.78</v>
      </c>
      <c r="N42" s="175">
        <v>82.3368</v>
      </c>
      <c r="O42" s="175">
        <v>135.1168</v>
      </c>
      <c r="P42" s="147"/>
      <c r="Q42" s="156"/>
    </row>
    <row r="43" s="108" customFormat="1" ht="16.5" customHeight="1" spans="1:17">
      <c r="A43" s="128" t="s">
        <v>3039</v>
      </c>
      <c r="B43" s="129">
        <v>6</v>
      </c>
      <c r="C43" s="172" t="s">
        <v>3040</v>
      </c>
      <c r="D43" s="172" t="s">
        <v>3041</v>
      </c>
      <c r="E43" s="172" t="s">
        <v>3042</v>
      </c>
      <c r="F43" s="172" t="s">
        <v>3043</v>
      </c>
      <c r="G43" s="172" t="s">
        <v>3044</v>
      </c>
      <c r="H43" s="172" t="s">
        <v>3045</v>
      </c>
      <c r="I43" s="128">
        <v>1279</v>
      </c>
      <c r="J43" s="128">
        <v>1203</v>
      </c>
      <c r="K43" s="128">
        <v>76</v>
      </c>
      <c r="L43" s="128">
        <v>36</v>
      </c>
      <c r="M43" s="147">
        <v>72.8</v>
      </c>
      <c r="N43" s="175">
        <v>113.568</v>
      </c>
      <c r="O43" s="175">
        <v>186.368</v>
      </c>
      <c r="P43" s="147"/>
      <c r="Q43" s="156"/>
    </row>
    <row r="44" s="108" customFormat="1" ht="16.5" customHeight="1" spans="1:17">
      <c r="A44" s="128" t="s">
        <v>3046</v>
      </c>
      <c r="B44" s="129">
        <v>6</v>
      </c>
      <c r="C44" s="172" t="s">
        <v>3047</v>
      </c>
      <c r="D44" s="172" t="s">
        <v>3048</v>
      </c>
      <c r="E44" s="172" t="s">
        <v>3049</v>
      </c>
      <c r="F44" s="172" t="s">
        <v>3050</v>
      </c>
      <c r="G44" s="172" t="s">
        <v>3051</v>
      </c>
      <c r="H44" s="172" t="s">
        <v>3052</v>
      </c>
      <c r="I44" s="128">
        <v>1446</v>
      </c>
      <c r="J44" s="128">
        <v>1354</v>
      </c>
      <c r="K44" s="128">
        <v>92</v>
      </c>
      <c r="L44" s="128">
        <v>36</v>
      </c>
      <c r="M44" s="147">
        <v>101.92</v>
      </c>
      <c r="N44" s="175">
        <v>158.9952</v>
      </c>
      <c r="O44" s="175">
        <v>260.9152</v>
      </c>
      <c r="P44" s="147"/>
      <c r="Q44" s="156"/>
    </row>
    <row r="45" s="108" customFormat="1" ht="16.5" customHeight="1" spans="1:17">
      <c r="A45" s="128" t="s">
        <v>3053</v>
      </c>
      <c r="B45" s="129">
        <v>6</v>
      </c>
      <c r="C45" s="172" t="s">
        <v>3054</v>
      </c>
      <c r="D45" s="172" t="s">
        <v>3055</v>
      </c>
      <c r="E45" s="172" t="s">
        <v>3056</v>
      </c>
      <c r="F45" s="172" t="s">
        <v>3057</v>
      </c>
      <c r="G45" s="172" t="s">
        <v>3058</v>
      </c>
      <c r="H45" s="172" t="s">
        <v>3059</v>
      </c>
      <c r="I45" s="128">
        <v>1074</v>
      </c>
      <c r="J45" s="128">
        <v>1022</v>
      </c>
      <c r="K45" s="128">
        <v>52</v>
      </c>
      <c r="L45" s="128">
        <v>36</v>
      </c>
      <c r="M45" s="147">
        <v>29.12</v>
      </c>
      <c r="N45" s="175">
        <v>45.4272</v>
      </c>
      <c r="O45" s="175">
        <v>74.5472</v>
      </c>
      <c r="P45" s="147"/>
      <c r="Q45" s="156"/>
    </row>
    <row r="46" s="108" customFormat="1" ht="16.5" customHeight="1" spans="1:17">
      <c r="A46" s="128" t="s">
        <v>3060</v>
      </c>
      <c r="B46" s="129">
        <v>6</v>
      </c>
      <c r="C46" s="172" t="s">
        <v>1220</v>
      </c>
      <c r="D46" s="172" t="s">
        <v>3061</v>
      </c>
      <c r="E46" s="172" t="s">
        <v>3062</v>
      </c>
      <c r="F46" s="172" t="s">
        <v>3063</v>
      </c>
      <c r="G46" s="172" t="s">
        <v>3064</v>
      </c>
      <c r="H46" s="172" t="s">
        <v>3065</v>
      </c>
      <c r="I46" s="128">
        <v>1495</v>
      </c>
      <c r="J46" s="128">
        <v>1402</v>
      </c>
      <c r="K46" s="128">
        <v>93</v>
      </c>
      <c r="L46" s="128">
        <v>36</v>
      </c>
      <c r="M46" s="147">
        <v>103.74</v>
      </c>
      <c r="N46" s="175">
        <v>161.8344</v>
      </c>
      <c r="O46" s="175">
        <v>265.5744</v>
      </c>
      <c r="P46" s="147"/>
      <c r="Q46" s="156"/>
    </row>
    <row r="47" s="108" customFormat="1" ht="16.5" customHeight="1" spans="1:17">
      <c r="A47" s="128" t="s">
        <v>3066</v>
      </c>
      <c r="B47" s="129">
        <v>6</v>
      </c>
      <c r="C47" s="172" t="s">
        <v>3067</v>
      </c>
      <c r="D47" s="172" t="s">
        <v>3068</v>
      </c>
      <c r="E47" s="172" t="s">
        <v>3069</v>
      </c>
      <c r="F47" s="172" t="s">
        <v>3070</v>
      </c>
      <c r="G47" s="172" t="s">
        <v>3071</v>
      </c>
      <c r="H47" s="172" t="s">
        <v>3072</v>
      </c>
      <c r="I47" s="128">
        <v>1191</v>
      </c>
      <c r="J47" s="128">
        <v>1115</v>
      </c>
      <c r="K47" s="128">
        <v>76</v>
      </c>
      <c r="L47" s="128">
        <v>36</v>
      </c>
      <c r="M47" s="147">
        <v>72.8</v>
      </c>
      <c r="N47" s="175">
        <v>113.568</v>
      </c>
      <c r="O47" s="175">
        <v>186.368</v>
      </c>
      <c r="P47" s="147"/>
      <c r="Q47" s="156"/>
    </row>
    <row r="48" s="108" customFormat="1" ht="16.5" customHeight="1" spans="1:17">
      <c r="A48" s="128" t="s">
        <v>3073</v>
      </c>
      <c r="B48" s="129">
        <v>6</v>
      </c>
      <c r="C48" s="172" t="s">
        <v>3074</v>
      </c>
      <c r="D48" s="172" t="s">
        <v>3075</v>
      </c>
      <c r="E48" s="172" t="s">
        <v>3076</v>
      </c>
      <c r="F48" s="172" t="s">
        <v>3077</v>
      </c>
      <c r="G48" s="172" t="s">
        <v>3078</v>
      </c>
      <c r="H48" s="172" t="s">
        <v>3079</v>
      </c>
      <c r="I48" s="128">
        <v>1126</v>
      </c>
      <c r="J48" s="128">
        <v>1038</v>
      </c>
      <c r="K48" s="128">
        <v>88</v>
      </c>
      <c r="L48" s="128">
        <v>36</v>
      </c>
      <c r="M48" s="147">
        <v>94.64</v>
      </c>
      <c r="N48" s="175">
        <v>147.6384</v>
      </c>
      <c r="O48" s="175">
        <v>242.2784</v>
      </c>
      <c r="P48" s="147"/>
      <c r="Q48" s="156"/>
    </row>
    <row r="49" s="108" customFormat="1" ht="16.5" customHeight="1" spans="1:17">
      <c r="A49" s="128" t="s">
        <v>3080</v>
      </c>
      <c r="B49" s="129">
        <v>6</v>
      </c>
      <c r="C49" s="172" t="s">
        <v>3081</v>
      </c>
      <c r="D49" s="172" t="s">
        <v>3082</v>
      </c>
      <c r="E49" s="172" t="s">
        <v>3083</v>
      </c>
      <c r="F49" s="172" t="s">
        <v>3084</v>
      </c>
      <c r="G49" s="172" t="s">
        <v>3085</v>
      </c>
      <c r="H49" s="172" t="s">
        <v>3086</v>
      </c>
      <c r="I49" s="128">
        <v>1292</v>
      </c>
      <c r="J49" s="128">
        <v>1217</v>
      </c>
      <c r="K49" s="128">
        <v>75</v>
      </c>
      <c r="L49" s="128">
        <v>36</v>
      </c>
      <c r="M49" s="147">
        <v>70.98</v>
      </c>
      <c r="N49" s="175">
        <v>110.7288</v>
      </c>
      <c r="O49" s="175">
        <v>181.7088</v>
      </c>
      <c r="P49" s="147"/>
      <c r="Q49" s="156"/>
    </row>
    <row r="50" s="108" customFormat="1" ht="16.5" customHeight="1" spans="1:17">
      <c r="A50" s="128" t="s">
        <v>3087</v>
      </c>
      <c r="B50" s="129">
        <v>6</v>
      </c>
      <c r="C50" s="172" t="s">
        <v>3088</v>
      </c>
      <c r="D50" s="172" t="s">
        <v>3089</v>
      </c>
      <c r="E50" s="172" t="s">
        <v>3090</v>
      </c>
      <c r="F50" s="172" t="s">
        <v>3091</v>
      </c>
      <c r="G50" s="172" t="s">
        <v>3092</v>
      </c>
      <c r="H50" s="172" t="s">
        <v>3093</v>
      </c>
      <c r="I50" s="128">
        <v>1085</v>
      </c>
      <c r="J50" s="128">
        <v>1014</v>
      </c>
      <c r="K50" s="128">
        <v>71</v>
      </c>
      <c r="L50" s="128">
        <v>36</v>
      </c>
      <c r="M50" s="147">
        <v>63.7</v>
      </c>
      <c r="N50" s="175">
        <v>99.372</v>
      </c>
      <c r="O50" s="175">
        <v>163.072</v>
      </c>
      <c r="P50" s="147"/>
      <c r="Q50" s="156"/>
    </row>
    <row r="51" s="108" customFormat="1" ht="16.5" customHeight="1" spans="1:17">
      <c r="A51" s="128" t="s">
        <v>3094</v>
      </c>
      <c r="B51" s="129">
        <v>6</v>
      </c>
      <c r="C51" s="172" t="s">
        <v>3095</v>
      </c>
      <c r="D51" s="172" t="s">
        <v>3096</v>
      </c>
      <c r="E51" s="172" t="s">
        <v>3097</v>
      </c>
      <c r="F51" s="172" t="s">
        <v>3098</v>
      </c>
      <c r="G51" s="172" t="s">
        <v>3099</v>
      </c>
      <c r="H51" s="172" t="s">
        <v>3100</v>
      </c>
      <c r="I51" s="128">
        <v>1066</v>
      </c>
      <c r="J51" s="128">
        <v>998</v>
      </c>
      <c r="K51" s="128">
        <v>68</v>
      </c>
      <c r="L51" s="128">
        <v>36</v>
      </c>
      <c r="M51" s="147">
        <v>58.24</v>
      </c>
      <c r="N51" s="175">
        <v>90.8544</v>
      </c>
      <c r="O51" s="175">
        <v>149.0944</v>
      </c>
      <c r="P51" s="147"/>
      <c r="Q51" s="156"/>
    </row>
    <row r="52" s="108" customFormat="1" ht="16.5" customHeight="1" spans="1:17">
      <c r="A52" s="128" t="s">
        <v>3101</v>
      </c>
      <c r="B52" s="129">
        <v>6</v>
      </c>
      <c r="C52" s="172" t="s">
        <v>3102</v>
      </c>
      <c r="D52" s="172" t="s">
        <v>3103</v>
      </c>
      <c r="E52" s="172" t="s">
        <v>3104</v>
      </c>
      <c r="F52" s="172" t="s">
        <v>3105</v>
      </c>
      <c r="G52" s="172" t="s">
        <v>3106</v>
      </c>
      <c r="H52" s="172" t="s">
        <v>3107</v>
      </c>
      <c r="I52" s="128">
        <v>1145</v>
      </c>
      <c r="J52" s="128">
        <v>1061</v>
      </c>
      <c r="K52" s="128">
        <v>84</v>
      </c>
      <c r="L52" s="128">
        <v>36</v>
      </c>
      <c r="M52" s="147">
        <v>87.36</v>
      </c>
      <c r="N52" s="175">
        <v>136.2816</v>
      </c>
      <c r="O52" s="175">
        <v>223.6416</v>
      </c>
      <c r="P52" s="147"/>
      <c r="Q52" s="156"/>
    </row>
    <row r="53" s="108" customFormat="1" ht="16.5" customHeight="1" spans="1:17">
      <c r="A53" s="128" t="s">
        <v>3108</v>
      </c>
      <c r="B53" s="129">
        <v>6</v>
      </c>
      <c r="C53" s="172" t="s">
        <v>3109</v>
      </c>
      <c r="D53" s="172" t="s">
        <v>3110</v>
      </c>
      <c r="E53" s="172" t="s">
        <v>3111</v>
      </c>
      <c r="F53" s="172" t="s">
        <v>3112</v>
      </c>
      <c r="G53" s="172" t="s">
        <v>3113</v>
      </c>
      <c r="H53" s="172" t="s">
        <v>3114</v>
      </c>
      <c r="I53" s="128">
        <v>1105</v>
      </c>
      <c r="J53" s="128">
        <v>1005</v>
      </c>
      <c r="K53" s="128">
        <v>100</v>
      </c>
      <c r="L53" s="128">
        <v>36</v>
      </c>
      <c r="M53" s="147">
        <v>116.48</v>
      </c>
      <c r="N53" s="175">
        <v>181.7088</v>
      </c>
      <c r="O53" s="175">
        <v>298.1888</v>
      </c>
      <c r="P53" s="147"/>
      <c r="Q53" s="156"/>
    </row>
    <row r="54" s="109" customFormat="1" ht="16.5" customHeight="1" spans="1:255">
      <c r="A54" s="128" t="s">
        <v>3115</v>
      </c>
      <c r="B54" s="129">
        <v>6</v>
      </c>
      <c r="C54" s="172" t="s">
        <v>3116</v>
      </c>
      <c r="D54" s="172" t="s">
        <v>3117</v>
      </c>
      <c r="E54" s="172" t="s">
        <v>3118</v>
      </c>
      <c r="F54" s="172" t="s">
        <v>3119</v>
      </c>
      <c r="G54" s="172" t="s">
        <v>3120</v>
      </c>
      <c r="H54" s="172" t="s">
        <v>3121</v>
      </c>
      <c r="I54" s="150">
        <v>1176</v>
      </c>
      <c r="J54" s="150">
        <v>1111</v>
      </c>
      <c r="K54" s="128">
        <v>65</v>
      </c>
      <c r="L54" s="128">
        <v>36</v>
      </c>
      <c r="M54" s="147">
        <v>52.78</v>
      </c>
      <c r="N54" s="175">
        <v>82.3368</v>
      </c>
      <c r="O54" s="175">
        <v>135.1168</v>
      </c>
      <c r="P54" s="151"/>
      <c r="Q54" s="157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  <c r="AU54" s="108"/>
      <c r="AV54" s="108"/>
      <c r="AW54" s="108"/>
      <c r="AX54" s="108"/>
      <c r="AY54" s="108"/>
      <c r="AZ54" s="108"/>
      <c r="BA54" s="108"/>
      <c r="BB54" s="108"/>
      <c r="BC54" s="108"/>
      <c r="BD54" s="108"/>
      <c r="BE54" s="108"/>
      <c r="BF54" s="108"/>
      <c r="BG54" s="108"/>
      <c r="BH54" s="108"/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  <c r="BU54" s="108"/>
      <c r="BV54" s="108"/>
      <c r="BW54" s="108"/>
      <c r="BX54" s="108"/>
      <c r="BY54" s="108"/>
      <c r="BZ54" s="108"/>
      <c r="CA54" s="108"/>
      <c r="CB54" s="108"/>
      <c r="CC54" s="108"/>
      <c r="CD54" s="108"/>
      <c r="CE54" s="108"/>
      <c r="CF54" s="108"/>
      <c r="CG54" s="108"/>
      <c r="CH54" s="108"/>
      <c r="CI54" s="108"/>
      <c r="CJ54" s="108"/>
      <c r="CK54" s="108"/>
      <c r="CL54" s="108"/>
      <c r="CM54" s="108"/>
      <c r="CN54" s="108"/>
      <c r="CO54" s="108"/>
      <c r="CP54" s="108"/>
      <c r="CQ54" s="108"/>
      <c r="CR54" s="108"/>
      <c r="CS54" s="108"/>
      <c r="CT54" s="108"/>
      <c r="CU54" s="108"/>
      <c r="CV54" s="108"/>
      <c r="CW54" s="108"/>
      <c r="CX54" s="108"/>
      <c r="CY54" s="108"/>
      <c r="CZ54" s="108"/>
      <c r="DA54" s="108"/>
      <c r="DB54" s="108"/>
      <c r="DC54" s="108"/>
      <c r="DD54" s="108"/>
      <c r="DE54" s="108"/>
      <c r="DF54" s="108"/>
      <c r="DG54" s="108"/>
      <c r="DH54" s="108"/>
      <c r="DI54" s="108"/>
      <c r="DJ54" s="108"/>
      <c r="DK54" s="108"/>
      <c r="DL54" s="108"/>
      <c r="DM54" s="108"/>
      <c r="DN54" s="108"/>
      <c r="DO54" s="108"/>
      <c r="DP54" s="108"/>
      <c r="DQ54" s="108"/>
      <c r="DR54" s="108"/>
      <c r="DS54" s="108"/>
      <c r="DT54" s="108"/>
      <c r="DU54" s="108"/>
      <c r="DV54" s="108"/>
      <c r="DW54" s="108"/>
      <c r="DX54" s="108"/>
      <c r="DY54" s="108"/>
      <c r="DZ54" s="108"/>
      <c r="EA54" s="108"/>
      <c r="EB54" s="108"/>
      <c r="EC54" s="108"/>
      <c r="ED54" s="108"/>
      <c r="EE54" s="108"/>
      <c r="EF54" s="108"/>
      <c r="EG54" s="108"/>
      <c r="EH54" s="108"/>
      <c r="EI54" s="108"/>
      <c r="EJ54" s="108"/>
      <c r="EK54" s="108"/>
      <c r="EL54" s="108"/>
      <c r="EM54" s="108"/>
      <c r="EN54" s="108"/>
      <c r="EO54" s="108"/>
      <c r="EP54" s="108"/>
      <c r="EQ54" s="108"/>
      <c r="ER54" s="108"/>
      <c r="ES54" s="108"/>
      <c r="ET54" s="108"/>
      <c r="EU54" s="108"/>
      <c r="EV54" s="108"/>
      <c r="EW54" s="108"/>
      <c r="EX54" s="108"/>
      <c r="EY54" s="108"/>
      <c r="EZ54" s="108"/>
      <c r="FA54" s="108"/>
      <c r="FB54" s="108"/>
      <c r="FC54" s="108"/>
      <c r="FD54" s="108"/>
      <c r="FE54" s="108"/>
      <c r="FF54" s="108"/>
      <c r="FG54" s="108"/>
      <c r="FH54" s="108"/>
      <c r="FI54" s="108"/>
      <c r="FJ54" s="108"/>
      <c r="FK54" s="108"/>
      <c r="FL54" s="108"/>
      <c r="FM54" s="108"/>
      <c r="FN54" s="108"/>
      <c r="FO54" s="108"/>
      <c r="FP54" s="108"/>
      <c r="FQ54" s="108"/>
      <c r="FR54" s="108"/>
      <c r="FS54" s="108"/>
      <c r="FT54" s="108"/>
      <c r="FU54" s="108"/>
      <c r="FV54" s="108"/>
      <c r="FW54" s="108"/>
      <c r="FX54" s="108"/>
      <c r="FY54" s="108"/>
      <c r="FZ54" s="108"/>
      <c r="GA54" s="108"/>
      <c r="GB54" s="108"/>
      <c r="GC54" s="108"/>
      <c r="GD54" s="108"/>
      <c r="GE54" s="108"/>
      <c r="GF54" s="108"/>
      <c r="GG54" s="108"/>
      <c r="GH54" s="108"/>
      <c r="GI54" s="108"/>
      <c r="GJ54" s="108"/>
      <c r="GK54" s="108"/>
      <c r="GL54" s="108"/>
      <c r="GM54" s="108"/>
      <c r="GN54" s="108"/>
      <c r="GO54" s="108"/>
      <c r="GP54" s="108"/>
      <c r="GQ54" s="108"/>
      <c r="GR54" s="108"/>
      <c r="GS54" s="108"/>
      <c r="GT54" s="108"/>
      <c r="GU54" s="108"/>
      <c r="GV54" s="108"/>
      <c r="GW54" s="108"/>
      <c r="GX54" s="108"/>
      <c r="GY54" s="108"/>
      <c r="GZ54" s="108"/>
      <c r="HA54" s="108"/>
      <c r="HB54" s="108"/>
      <c r="HC54" s="108"/>
      <c r="HD54" s="108"/>
      <c r="HE54" s="108"/>
      <c r="HF54" s="108"/>
      <c r="HG54" s="108"/>
      <c r="HH54" s="108"/>
      <c r="HI54" s="108"/>
      <c r="HJ54" s="108"/>
      <c r="HK54" s="108"/>
      <c r="HL54" s="108"/>
      <c r="HM54" s="108"/>
      <c r="HN54" s="108"/>
      <c r="HO54" s="108"/>
      <c r="HP54" s="108"/>
      <c r="HQ54" s="108"/>
      <c r="HR54" s="108"/>
      <c r="HS54" s="108"/>
      <c r="HT54" s="108"/>
      <c r="HU54" s="108"/>
      <c r="HV54" s="108"/>
      <c r="HW54" s="108"/>
      <c r="HX54" s="108"/>
      <c r="HY54" s="108"/>
      <c r="HZ54" s="108"/>
      <c r="IA54" s="108"/>
      <c r="IB54" s="108"/>
      <c r="IC54" s="108"/>
      <c r="ID54" s="108"/>
      <c r="IE54" s="108"/>
      <c r="IF54" s="108"/>
      <c r="IG54" s="108"/>
      <c r="IH54" s="108"/>
      <c r="II54" s="108"/>
      <c r="IJ54" s="108"/>
      <c r="IK54" s="108"/>
      <c r="IL54" s="108"/>
      <c r="IM54" s="108"/>
      <c r="IN54" s="108"/>
      <c r="IO54" s="108"/>
      <c r="IP54" s="108"/>
      <c r="IQ54" s="108"/>
      <c r="IR54" s="108"/>
      <c r="IS54" s="108"/>
      <c r="IT54" s="108"/>
      <c r="IU54" s="108"/>
    </row>
    <row r="55" s="109" customFormat="1" ht="16.5" customHeight="1" spans="1:255">
      <c r="A55" s="128" t="s">
        <v>3122</v>
      </c>
      <c r="B55" s="129">
        <v>6</v>
      </c>
      <c r="C55" s="172" t="s">
        <v>3123</v>
      </c>
      <c r="D55" s="172" t="s">
        <v>3124</v>
      </c>
      <c r="E55" s="172" t="s">
        <v>3125</v>
      </c>
      <c r="F55" s="172" t="s">
        <v>3126</v>
      </c>
      <c r="G55" s="172" t="s">
        <v>3127</v>
      </c>
      <c r="H55" s="172" t="s">
        <v>3128</v>
      </c>
      <c r="I55" s="150">
        <v>1026</v>
      </c>
      <c r="J55" s="150">
        <v>972</v>
      </c>
      <c r="K55" s="128">
        <v>54</v>
      </c>
      <c r="L55" s="128">
        <v>36</v>
      </c>
      <c r="M55" s="147">
        <v>32.76</v>
      </c>
      <c r="N55" s="175">
        <v>51.1056</v>
      </c>
      <c r="O55" s="175">
        <v>83.8656</v>
      </c>
      <c r="P55" s="151"/>
      <c r="Q55" s="157"/>
      <c r="R55" s="108"/>
      <c r="S55" s="108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  <c r="AU55" s="108"/>
      <c r="AV55" s="108"/>
      <c r="AW55" s="108"/>
      <c r="AX55" s="108"/>
      <c r="AY55" s="108"/>
      <c r="AZ55" s="108"/>
      <c r="BA55" s="108"/>
      <c r="BB55" s="108"/>
      <c r="BC55" s="108"/>
      <c r="BD55" s="108"/>
      <c r="BE55" s="108"/>
      <c r="BF55" s="108"/>
      <c r="BG55" s="108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  <c r="BU55" s="108"/>
      <c r="BV55" s="108"/>
      <c r="BW55" s="108"/>
      <c r="BX55" s="108"/>
      <c r="BY55" s="108"/>
      <c r="BZ55" s="108"/>
      <c r="CA55" s="108"/>
      <c r="CB55" s="108"/>
      <c r="CC55" s="108"/>
      <c r="CD55" s="108"/>
      <c r="CE55" s="108"/>
      <c r="CF55" s="108"/>
      <c r="CG55" s="108"/>
      <c r="CH55" s="108"/>
      <c r="CI55" s="108"/>
      <c r="CJ55" s="108"/>
      <c r="CK55" s="108"/>
      <c r="CL55" s="108"/>
      <c r="CM55" s="108"/>
      <c r="CN55" s="108"/>
      <c r="CO55" s="108"/>
      <c r="CP55" s="108"/>
      <c r="CQ55" s="108"/>
      <c r="CR55" s="108"/>
      <c r="CS55" s="108"/>
      <c r="CT55" s="108"/>
      <c r="CU55" s="108"/>
      <c r="CV55" s="108"/>
      <c r="CW55" s="108"/>
      <c r="CX55" s="108"/>
      <c r="CY55" s="108"/>
      <c r="CZ55" s="108"/>
      <c r="DA55" s="108"/>
      <c r="DB55" s="108"/>
      <c r="DC55" s="108"/>
      <c r="DD55" s="108"/>
      <c r="DE55" s="108"/>
      <c r="DF55" s="108"/>
      <c r="DG55" s="108"/>
      <c r="DH55" s="108"/>
      <c r="DI55" s="108"/>
      <c r="DJ55" s="108"/>
      <c r="DK55" s="108"/>
      <c r="DL55" s="108"/>
      <c r="DM55" s="108"/>
      <c r="DN55" s="108"/>
      <c r="DO55" s="108"/>
      <c r="DP55" s="108"/>
      <c r="DQ55" s="108"/>
      <c r="DR55" s="108"/>
      <c r="DS55" s="108"/>
      <c r="DT55" s="108"/>
      <c r="DU55" s="108"/>
      <c r="DV55" s="108"/>
      <c r="DW55" s="108"/>
      <c r="DX55" s="108"/>
      <c r="DY55" s="108"/>
      <c r="DZ55" s="108"/>
      <c r="EA55" s="108"/>
      <c r="EB55" s="108"/>
      <c r="EC55" s="108"/>
      <c r="ED55" s="108"/>
      <c r="EE55" s="108"/>
      <c r="EF55" s="108"/>
      <c r="EG55" s="108"/>
      <c r="EH55" s="108"/>
      <c r="EI55" s="108"/>
      <c r="EJ55" s="108"/>
      <c r="EK55" s="108"/>
      <c r="EL55" s="108"/>
      <c r="EM55" s="108"/>
      <c r="EN55" s="108"/>
      <c r="EO55" s="108"/>
      <c r="EP55" s="108"/>
      <c r="EQ55" s="108"/>
      <c r="ER55" s="108"/>
      <c r="ES55" s="108"/>
      <c r="ET55" s="108"/>
      <c r="EU55" s="108"/>
      <c r="EV55" s="108"/>
      <c r="EW55" s="108"/>
      <c r="EX55" s="108"/>
      <c r="EY55" s="108"/>
      <c r="EZ55" s="108"/>
      <c r="FA55" s="108"/>
      <c r="FB55" s="108"/>
      <c r="FC55" s="108"/>
      <c r="FD55" s="108"/>
      <c r="FE55" s="108"/>
      <c r="FF55" s="108"/>
      <c r="FG55" s="108"/>
      <c r="FH55" s="108"/>
      <c r="FI55" s="108"/>
      <c r="FJ55" s="108"/>
      <c r="FK55" s="108"/>
      <c r="FL55" s="108"/>
      <c r="FM55" s="108"/>
      <c r="FN55" s="108"/>
      <c r="FO55" s="108"/>
      <c r="FP55" s="108"/>
      <c r="FQ55" s="108"/>
      <c r="FR55" s="108"/>
      <c r="FS55" s="108"/>
      <c r="FT55" s="108"/>
      <c r="FU55" s="108"/>
      <c r="FV55" s="108"/>
      <c r="FW55" s="108"/>
      <c r="FX55" s="108"/>
      <c r="FY55" s="108"/>
      <c r="FZ55" s="108"/>
      <c r="GA55" s="108"/>
      <c r="GB55" s="108"/>
      <c r="GC55" s="108"/>
      <c r="GD55" s="108"/>
      <c r="GE55" s="108"/>
      <c r="GF55" s="108"/>
      <c r="GG55" s="108"/>
      <c r="GH55" s="108"/>
      <c r="GI55" s="108"/>
      <c r="GJ55" s="108"/>
      <c r="GK55" s="108"/>
      <c r="GL55" s="108"/>
      <c r="GM55" s="108"/>
      <c r="GN55" s="108"/>
      <c r="GO55" s="108"/>
      <c r="GP55" s="108"/>
      <c r="GQ55" s="108"/>
      <c r="GR55" s="108"/>
      <c r="GS55" s="108"/>
      <c r="GT55" s="108"/>
      <c r="GU55" s="108"/>
      <c r="GV55" s="108"/>
      <c r="GW55" s="108"/>
      <c r="GX55" s="108"/>
      <c r="GY55" s="108"/>
      <c r="GZ55" s="108"/>
      <c r="HA55" s="108"/>
      <c r="HB55" s="108"/>
      <c r="HC55" s="108"/>
      <c r="HD55" s="108"/>
      <c r="HE55" s="108"/>
      <c r="HF55" s="108"/>
      <c r="HG55" s="108"/>
      <c r="HH55" s="108"/>
      <c r="HI55" s="108"/>
      <c r="HJ55" s="108"/>
      <c r="HK55" s="108"/>
      <c r="HL55" s="108"/>
      <c r="HM55" s="108"/>
      <c r="HN55" s="108"/>
      <c r="HO55" s="108"/>
      <c r="HP55" s="108"/>
      <c r="HQ55" s="108"/>
      <c r="HR55" s="108"/>
      <c r="HS55" s="108"/>
      <c r="HT55" s="108"/>
      <c r="HU55" s="108"/>
      <c r="HV55" s="108"/>
      <c r="HW55" s="108"/>
      <c r="HX55" s="108"/>
      <c r="HY55" s="108"/>
      <c r="HZ55" s="108"/>
      <c r="IA55" s="108"/>
      <c r="IB55" s="108"/>
      <c r="IC55" s="108"/>
      <c r="ID55" s="108"/>
      <c r="IE55" s="108"/>
      <c r="IF55" s="108"/>
      <c r="IG55" s="108"/>
      <c r="IH55" s="108"/>
      <c r="II55" s="108"/>
      <c r="IJ55" s="108"/>
      <c r="IK55" s="108"/>
      <c r="IL55" s="108"/>
      <c r="IM55" s="108"/>
      <c r="IN55" s="108"/>
      <c r="IO55" s="108"/>
      <c r="IP55" s="108"/>
      <c r="IQ55" s="108"/>
      <c r="IR55" s="108"/>
      <c r="IS55" s="108"/>
      <c r="IT55" s="108"/>
      <c r="IU55" s="108"/>
    </row>
    <row r="56" ht="16.5" customHeight="1" spans="1:257">
      <c r="A56" s="170" t="s">
        <v>67</v>
      </c>
      <c r="B56" s="171"/>
      <c r="C56" s="124"/>
      <c r="D56" s="124"/>
      <c r="E56" s="124"/>
      <c r="F56" s="124"/>
      <c r="G56" s="124"/>
      <c r="H56" s="124"/>
      <c r="I56" s="143"/>
      <c r="J56" s="143"/>
      <c r="K56" s="143"/>
      <c r="L56" s="144"/>
      <c r="M56" s="145"/>
      <c r="N56" s="146"/>
      <c r="O56" s="146"/>
      <c r="P56" s="147"/>
      <c r="Q56" s="156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08"/>
      <c r="BW56" s="108"/>
      <c r="BX56" s="108"/>
      <c r="BY56" s="108"/>
      <c r="BZ56" s="108"/>
      <c r="CA56" s="108"/>
      <c r="CB56" s="108"/>
      <c r="CC56" s="108"/>
      <c r="CD56" s="108"/>
      <c r="CE56" s="108"/>
      <c r="CF56" s="108"/>
      <c r="CG56" s="108"/>
      <c r="CH56" s="108"/>
      <c r="CI56" s="108"/>
      <c r="CJ56" s="108"/>
      <c r="CK56" s="108"/>
      <c r="CL56" s="108"/>
      <c r="CM56" s="108"/>
      <c r="CN56" s="108"/>
      <c r="CO56" s="108"/>
      <c r="CP56" s="108"/>
      <c r="CQ56" s="108"/>
      <c r="CR56" s="108"/>
      <c r="CS56" s="108"/>
      <c r="CT56" s="108"/>
      <c r="CU56" s="108"/>
      <c r="CV56" s="108"/>
      <c r="CW56" s="108"/>
      <c r="CX56" s="108"/>
      <c r="CY56" s="108"/>
      <c r="CZ56" s="108"/>
      <c r="DA56" s="108"/>
      <c r="DB56" s="108"/>
      <c r="DC56" s="108"/>
      <c r="DD56" s="108"/>
      <c r="DE56" s="108"/>
      <c r="DF56" s="108"/>
      <c r="DG56" s="108"/>
      <c r="DH56" s="108"/>
      <c r="DI56" s="108"/>
      <c r="DJ56" s="108"/>
      <c r="DK56" s="108"/>
      <c r="DL56" s="108"/>
      <c r="DM56" s="108"/>
      <c r="DN56" s="108"/>
      <c r="DO56" s="108"/>
      <c r="DP56" s="108"/>
      <c r="DQ56" s="108"/>
      <c r="DR56" s="108"/>
      <c r="DS56" s="108"/>
      <c r="DT56" s="108"/>
      <c r="DU56" s="108"/>
      <c r="DV56" s="108"/>
      <c r="DW56" s="108"/>
      <c r="DX56" s="108"/>
      <c r="DY56" s="108"/>
      <c r="DZ56" s="108"/>
      <c r="EA56" s="108"/>
      <c r="EB56" s="108"/>
      <c r="EC56" s="108"/>
      <c r="ED56" s="108"/>
      <c r="EE56" s="108"/>
      <c r="EF56" s="108"/>
      <c r="EG56" s="108"/>
      <c r="EH56" s="108"/>
      <c r="EI56" s="108"/>
      <c r="EJ56" s="108"/>
      <c r="EK56" s="108"/>
      <c r="EL56" s="108"/>
      <c r="EM56" s="108"/>
      <c r="EN56" s="108"/>
      <c r="EO56" s="108"/>
      <c r="EP56" s="108"/>
      <c r="EQ56" s="108"/>
      <c r="ER56" s="108"/>
      <c r="ES56" s="108"/>
      <c r="ET56" s="108"/>
      <c r="EU56" s="108"/>
      <c r="EV56" s="108"/>
      <c r="EW56" s="108"/>
      <c r="EX56" s="108"/>
      <c r="EY56" s="108"/>
      <c r="EZ56" s="108"/>
      <c r="FA56" s="108"/>
      <c r="FB56" s="108"/>
      <c r="FC56" s="108"/>
      <c r="FD56" s="108"/>
      <c r="FE56" s="108"/>
      <c r="FF56" s="108"/>
      <c r="FG56" s="108"/>
      <c r="FH56" s="108"/>
      <c r="FI56" s="108"/>
      <c r="FJ56" s="108"/>
      <c r="FK56" s="108"/>
      <c r="FL56" s="108"/>
      <c r="FM56" s="108"/>
      <c r="FN56" s="108"/>
      <c r="FO56" s="108"/>
      <c r="FP56" s="108"/>
      <c r="FQ56" s="108"/>
      <c r="FR56" s="108"/>
      <c r="FS56" s="108"/>
      <c r="FT56" s="108"/>
      <c r="FU56" s="108"/>
      <c r="FV56" s="108"/>
      <c r="FW56" s="108"/>
      <c r="FX56" s="108"/>
      <c r="FY56" s="108"/>
      <c r="FZ56" s="108"/>
      <c r="GA56" s="108"/>
      <c r="GB56" s="108"/>
      <c r="GC56" s="108"/>
      <c r="GD56" s="108"/>
      <c r="GE56" s="108"/>
      <c r="GF56" s="108"/>
      <c r="GG56" s="108"/>
      <c r="GH56" s="108"/>
      <c r="GI56" s="108"/>
      <c r="GJ56" s="108"/>
      <c r="GK56" s="108"/>
      <c r="GL56" s="108"/>
      <c r="GM56" s="108"/>
      <c r="GN56" s="108"/>
      <c r="GO56" s="108"/>
      <c r="GP56" s="108"/>
      <c r="GQ56" s="108"/>
      <c r="GR56" s="108"/>
      <c r="GS56" s="108"/>
      <c r="GT56" s="108"/>
      <c r="GU56" s="108"/>
      <c r="GV56" s="108"/>
      <c r="GW56" s="108"/>
      <c r="GX56" s="108"/>
      <c r="GY56" s="108"/>
      <c r="GZ56" s="108"/>
      <c r="HA56" s="108"/>
      <c r="HB56" s="108"/>
      <c r="HC56" s="108"/>
      <c r="HD56" s="108"/>
      <c r="HE56" s="108"/>
      <c r="HF56" s="108"/>
      <c r="HG56" s="108"/>
      <c r="HH56" s="108"/>
      <c r="HI56" s="108"/>
      <c r="HJ56" s="108"/>
      <c r="HK56" s="108"/>
      <c r="HL56" s="108"/>
      <c r="HM56" s="108"/>
      <c r="HN56" s="108"/>
      <c r="HO56" s="108"/>
      <c r="HP56" s="108"/>
      <c r="HQ56" s="108"/>
      <c r="HR56" s="108"/>
      <c r="HS56" s="108"/>
      <c r="HT56" s="108"/>
      <c r="HU56" s="108"/>
      <c r="HV56" s="108"/>
      <c r="HW56" s="108"/>
      <c r="HX56" s="108"/>
      <c r="HY56" s="108"/>
      <c r="HZ56" s="108"/>
      <c r="IA56" s="108"/>
      <c r="IB56" s="108"/>
      <c r="IC56" s="108"/>
      <c r="ID56" s="108"/>
      <c r="IE56" s="108"/>
      <c r="IF56" s="108"/>
      <c r="IG56" s="108"/>
      <c r="IH56" s="108"/>
      <c r="II56" s="108"/>
      <c r="IJ56" s="108"/>
      <c r="IK56" s="108"/>
      <c r="IL56" s="108"/>
      <c r="IM56" s="108"/>
      <c r="IN56" s="108"/>
      <c r="IO56" s="108"/>
      <c r="IP56" s="108"/>
      <c r="IQ56" s="108"/>
      <c r="IR56" s="108"/>
      <c r="IS56" s="108"/>
      <c r="IT56" s="108"/>
      <c r="IU56" s="108"/>
      <c r="IV56" s="108"/>
      <c r="IW56" s="188"/>
    </row>
    <row r="57" s="108" customFormat="1" ht="16.5" customHeight="1" spans="1:17">
      <c r="A57" s="129" t="s">
        <v>3129</v>
      </c>
      <c r="B57" s="129">
        <v>6</v>
      </c>
      <c r="C57" s="172" t="s">
        <v>3130</v>
      </c>
      <c r="D57" s="172" t="s">
        <v>3131</v>
      </c>
      <c r="E57" s="172" t="s">
        <v>3132</v>
      </c>
      <c r="F57" s="172" t="s">
        <v>3133</v>
      </c>
      <c r="G57" s="172" t="s">
        <v>3134</v>
      </c>
      <c r="H57" s="172" t="s">
        <v>3135</v>
      </c>
      <c r="I57" s="128">
        <v>865</v>
      </c>
      <c r="J57" s="128">
        <v>821</v>
      </c>
      <c r="K57" s="128">
        <v>44</v>
      </c>
      <c r="L57" s="128">
        <v>36</v>
      </c>
      <c r="M57" s="147">
        <v>14.56</v>
      </c>
      <c r="N57" s="175">
        <v>22.7136</v>
      </c>
      <c r="O57" s="175">
        <v>37.2736</v>
      </c>
      <c r="P57" s="147"/>
      <c r="Q57" s="156"/>
    </row>
    <row r="58" s="108" customFormat="1" ht="16.5" customHeight="1" spans="1:17">
      <c r="A58" s="129" t="s">
        <v>946</v>
      </c>
      <c r="B58" s="129">
        <v>6</v>
      </c>
      <c r="C58" s="172" t="s">
        <v>947</v>
      </c>
      <c r="D58" s="172" t="s">
        <v>948</v>
      </c>
      <c r="E58" s="172" t="s">
        <v>949</v>
      </c>
      <c r="F58" s="172" t="s">
        <v>950</v>
      </c>
      <c r="G58" s="172" t="s">
        <v>951</v>
      </c>
      <c r="H58" s="172" t="s">
        <v>952</v>
      </c>
      <c r="I58" s="128">
        <v>245</v>
      </c>
      <c r="J58" s="128">
        <v>191</v>
      </c>
      <c r="K58" s="128">
        <v>54</v>
      </c>
      <c r="L58" s="128">
        <v>36</v>
      </c>
      <c r="M58" s="147">
        <v>32.76</v>
      </c>
      <c r="N58" s="175">
        <v>51.1056</v>
      </c>
      <c r="O58" s="175">
        <v>83.8656</v>
      </c>
      <c r="P58" s="147"/>
      <c r="Q58" s="156"/>
    </row>
    <row r="59" s="108" customFormat="1" ht="16.5" customHeight="1" spans="1:17">
      <c r="A59" s="129" t="s">
        <v>967</v>
      </c>
      <c r="B59" s="129">
        <v>6</v>
      </c>
      <c r="C59" s="172" t="s">
        <v>968</v>
      </c>
      <c r="D59" s="172" t="s">
        <v>969</v>
      </c>
      <c r="E59" s="172" t="s">
        <v>970</v>
      </c>
      <c r="F59" s="172" t="s">
        <v>971</v>
      </c>
      <c r="G59" s="172" t="s">
        <v>973</v>
      </c>
      <c r="H59" s="172" t="s">
        <v>955</v>
      </c>
      <c r="I59" s="128">
        <v>1122</v>
      </c>
      <c r="J59" s="128">
        <v>1039</v>
      </c>
      <c r="K59" s="128">
        <v>83</v>
      </c>
      <c r="L59" s="128">
        <v>36</v>
      </c>
      <c r="M59" s="147">
        <v>85.54</v>
      </c>
      <c r="N59" s="175">
        <v>133.4424</v>
      </c>
      <c r="O59" s="175">
        <v>218.9824</v>
      </c>
      <c r="P59" s="147"/>
      <c r="Q59" s="156"/>
    </row>
    <row r="60" s="108" customFormat="1" ht="16.5" customHeight="1" spans="1:17">
      <c r="A60" s="129" t="s">
        <v>974</v>
      </c>
      <c r="B60" s="129">
        <v>6</v>
      </c>
      <c r="C60" s="172" t="s">
        <v>975</v>
      </c>
      <c r="D60" s="172" t="s">
        <v>976</v>
      </c>
      <c r="E60" s="172" t="s">
        <v>977</v>
      </c>
      <c r="F60" s="172" t="s">
        <v>978</v>
      </c>
      <c r="G60" s="172" t="s">
        <v>979</v>
      </c>
      <c r="H60" s="172" t="s">
        <v>980</v>
      </c>
      <c r="I60" s="128">
        <v>1261</v>
      </c>
      <c r="J60" s="128">
        <v>1218</v>
      </c>
      <c r="K60" s="128">
        <v>43</v>
      </c>
      <c r="L60" s="128">
        <v>36</v>
      </c>
      <c r="M60" s="147">
        <v>12.74</v>
      </c>
      <c r="N60" s="175">
        <v>19.8744</v>
      </c>
      <c r="O60" s="175">
        <v>32.6144</v>
      </c>
      <c r="P60" s="147"/>
      <c r="Q60" s="156"/>
    </row>
    <row r="61" s="108" customFormat="1" ht="16.5" customHeight="1" spans="1:17">
      <c r="A61" s="129" t="s">
        <v>3136</v>
      </c>
      <c r="B61" s="129">
        <v>6</v>
      </c>
      <c r="C61" s="172" t="s">
        <v>3137</v>
      </c>
      <c r="D61" s="172" t="s">
        <v>3138</v>
      </c>
      <c r="E61" s="172" t="s">
        <v>3139</v>
      </c>
      <c r="F61" s="172" t="s">
        <v>1723</v>
      </c>
      <c r="G61" s="172" t="s">
        <v>3140</v>
      </c>
      <c r="H61" s="172" t="s">
        <v>3141</v>
      </c>
      <c r="I61" s="128">
        <v>205</v>
      </c>
      <c r="J61" s="128">
        <v>145</v>
      </c>
      <c r="K61" s="128">
        <v>60</v>
      </c>
      <c r="L61" s="128">
        <v>36</v>
      </c>
      <c r="M61" s="147">
        <v>43.68</v>
      </c>
      <c r="N61" s="175">
        <v>68.1408</v>
      </c>
      <c r="O61" s="175">
        <v>111.8208</v>
      </c>
      <c r="P61" s="147"/>
      <c r="Q61" s="156"/>
    </row>
    <row r="62" s="108" customFormat="1" ht="16.5" customHeight="1" spans="1:17">
      <c r="A62" s="129" t="s">
        <v>987</v>
      </c>
      <c r="B62" s="129">
        <v>6</v>
      </c>
      <c r="C62" s="172" t="s">
        <v>988</v>
      </c>
      <c r="D62" s="172" t="s">
        <v>989</v>
      </c>
      <c r="E62" s="172" t="s">
        <v>990</v>
      </c>
      <c r="F62" s="172" t="s">
        <v>991</v>
      </c>
      <c r="G62" s="172" t="s">
        <v>992</v>
      </c>
      <c r="H62" s="172" t="s">
        <v>993</v>
      </c>
      <c r="I62" s="128">
        <v>1234</v>
      </c>
      <c r="J62" s="128">
        <v>1163</v>
      </c>
      <c r="K62" s="128">
        <v>71</v>
      </c>
      <c r="L62" s="128">
        <v>36</v>
      </c>
      <c r="M62" s="147">
        <v>63.7</v>
      </c>
      <c r="N62" s="175">
        <v>99.372</v>
      </c>
      <c r="O62" s="175">
        <v>163.072</v>
      </c>
      <c r="P62" s="147"/>
      <c r="Q62" s="156"/>
    </row>
    <row r="63" s="108" customFormat="1" ht="16.5" customHeight="1" spans="1:17">
      <c r="A63" s="129" t="s">
        <v>994</v>
      </c>
      <c r="B63" s="129">
        <v>6</v>
      </c>
      <c r="C63" s="172" t="s">
        <v>995</v>
      </c>
      <c r="D63" s="172" t="s">
        <v>996</v>
      </c>
      <c r="E63" s="172" t="s">
        <v>997</v>
      </c>
      <c r="F63" s="172" t="s">
        <v>998</v>
      </c>
      <c r="G63" s="172" t="s">
        <v>999</v>
      </c>
      <c r="H63" s="172" t="s">
        <v>1000</v>
      </c>
      <c r="I63" s="128">
        <v>1174</v>
      </c>
      <c r="J63" s="128">
        <v>1111</v>
      </c>
      <c r="K63" s="128">
        <v>63</v>
      </c>
      <c r="L63" s="128">
        <v>36</v>
      </c>
      <c r="M63" s="147">
        <v>49.14</v>
      </c>
      <c r="N63" s="175">
        <v>76.6584</v>
      </c>
      <c r="O63" s="175">
        <v>125.7984</v>
      </c>
      <c r="P63" s="147"/>
      <c r="Q63" s="156"/>
    </row>
    <row r="64" s="108" customFormat="1" ht="16.5" customHeight="1" spans="1:17">
      <c r="A64" s="129" t="s">
        <v>3142</v>
      </c>
      <c r="B64" s="129">
        <v>6</v>
      </c>
      <c r="C64" s="172" t="s">
        <v>3143</v>
      </c>
      <c r="D64" s="172" t="s">
        <v>3144</v>
      </c>
      <c r="E64" s="172" t="s">
        <v>3145</v>
      </c>
      <c r="F64" s="172" t="s">
        <v>3146</v>
      </c>
      <c r="G64" s="172" t="s">
        <v>3147</v>
      </c>
      <c r="H64" s="172" t="s">
        <v>3148</v>
      </c>
      <c r="I64" s="128">
        <v>1095</v>
      </c>
      <c r="J64" s="128">
        <v>1046</v>
      </c>
      <c r="K64" s="128">
        <v>49</v>
      </c>
      <c r="L64" s="128">
        <v>36</v>
      </c>
      <c r="M64" s="147">
        <v>23.66</v>
      </c>
      <c r="N64" s="175">
        <v>36.9096</v>
      </c>
      <c r="O64" s="175">
        <v>60.5696</v>
      </c>
      <c r="P64" s="147"/>
      <c r="Q64" s="156"/>
    </row>
    <row r="65" s="108" customFormat="1" ht="16.5" customHeight="1" spans="1:17">
      <c r="A65" s="129" t="s">
        <v>2610</v>
      </c>
      <c r="B65" s="129">
        <v>6</v>
      </c>
      <c r="C65" s="172" t="s">
        <v>2611</v>
      </c>
      <c r="D65" s="172" t="s">
        <v>2612</v>
      </c>
      <c r="E65" s="172" t="s">
        <v>2613</v>
      </c>
      <c r="F65" s="172" t="s">
        <v>2614</v>
      </c>
      <c r="G65" s="172" t="s">
        <v>2615</v>
      </c>
      <c r="H65" s="172" t="s">
        <v>2616</v>
      </c>
      <c r="I65" s="128">
        <v>1407</v>
      </c>
      <c r="J65" s="128">
        <v>1327</v>
      </c>
      <c r="K65" s="128">
        <v>80</v>
      </c>
      <c r="L65" s="128">
        <v>36</v>
      </c>
      <c r="M65" s="147">
        <v>80.08</v>
      </c>
      <c r="N65" s="175">
        <v>124.9248</v>
      </c>
      <c r="O65" s="175">
        <v>205.0048</v>
      </c>
      <c r="P65" s="147"/>
      <c r="Q65" s="156"/>
    </row>
    <row r="66" ht="16.5" customHeight="1" spans="1:257">
      <c r="A66" s="170" t="s">
        <v>527</v>
      </c>
      <c r="B66" s="171"/>
      <c r="C66" s="124"/>
      <c r="D66" s="124"/>
      <c r="E66" s="124"/>
      <c r="F66" s="124"/>
      <c r="G66" s="124"/>
      <c r="H66" s="124"/>
      <c r="I66" s="143"/>
      <c r="J66" s="143"/>
      <c r="K66" s="143"/>
      <c r="L66" s="144"/>
      <c r="M66" s="145"/>
      <c r="N66" s="146"/>
      <c r="O66" s="146"/>
      <c r="P66" s="147"/>
      <c r="Q66" s="156"/>
      <c r="R66" s="108"/>
      <c r="S66" s="108"/>
      <c r="T66" s="108"/>
      <c r="U66" s="108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  <c r="AU66" s="108"/>
      <c r="AV66" s="108"/>
      <c r="AW66" s="108"/>
      <c r="AX66" s="108"/>
      <c r="AY66" s="108"/>
      <c r="AZ66" s="108"/>
      <c r="BA66" s="108"/>
      <c r="BB66" s="108"/>
      <c r="BC66" s="108"/>
      <c r="BD66" s="108"/>
      <c r="BE66" s="108"/>
      <c r="BF66" s="108"/>
      <c r="BG66" s="108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  <c r="BU66" s="108"/>
      <c r="BV66" s="108"/>
      <c r="BW66" s="108"/>
      <c r="BX66" s="108"/>
      <c r="BY66" s="108"/>
      <c r="BZ66" s="108"/>
      <c r="CA66" s="108"/>
      <c r="CB66" s="108"/>
      <c r="CC66" s="108"/>
      <c r="CD66" s="108"/>
      <c r="CE66" s="108"/>
      <c r="CF66" s="108"/>
      <c r="CG66" s="108"/>
      <c r="CH66" s="108"/>
      <c r="CI66" s="108"/>
      <c r="CJ66" s="108"/>
      <c r="CK66" s="108"/>
      <c r="CL66" s="108"/>
      <c r="CM66" s="108"/>
      <c r="CN66" s="108"/>
      <c r="CO66" s="108"/>
      <c r="CP66" s="108"/>
      <c r="CQ66" s="108"/>
      <c r="CR66" s="108"/>
      <c r="CS66" s="108"/>
      <c r="CT66" s="108"/>
      <c r="CU66" s="108"/>
      <c r="CV66" s="108"/>
      <c r="CW66" s="108"/>
      <c r="CX66" s="108"/>
      <c r="CY66" s="108"/>
      <c r="CZ66" s="108"/>
      <c r="DA66" s="108"/>
      <c r="DB66" s="108"/>
      <c r="DC66" s="108"/>
      <c r="DD66" s="108"/>
      <c r="DE66" s="108"/>
      <c r="DF66" s="108"/>
      <c r="DG66" s="108"/>
      <c r="DH66" s="108"/>
      <c r="DI66" s="108"/>
      <c r="DJ66" s="108"/>
      <c r="DK66" s="108"/>
      <c r="DL66" s="108"/>
      <c r="DM66" s="108"/>
      <c r="DN66" s="108"/>
      <c r="DO66" s="108"/>
      <c r="DP66" s="108"/>
      <c r="DQ66" s="108"/>
      <c r="DR66" s="108"/>
      <c r="DS66" s="108"/>
      <c r="DT66" s="108"/>
      <c r="DU66" s="108"/>
      <c r="DV66" s="108"/>
      <c r="DW66" s="108"/>
      <c r="DX66" s="108"/>
      <c r="DY66" s="108"/>
      <c r="DZ66" s="108"/>
      <c r="EA66" s="108"/>
      <c r="EB66" s="108"/>
      <c r="EC66" s="108"/>
      <c r="ED66" s="108"/>
      <c r="EE66" s="108"/>
      <c r="EF66" s="108"/>
      <c r="EG66" s="108"/>
      <c r="EH66" s="108"/>
      <c r="EI66" s="108"/>
      <c r="EJ66" s="108"/>
      <c r="EK66" s="108"/>
      <c r="EL66" s="108"/>
      <c r="EM66" s="108"/>
      <c r="EN66" s="108"/>
      <c r="EO66" s="108"/>
      <c r="EP66" s="108"/>
      <c r="EQ66" s="108"/>
      <c r="ER66" s="108"/>
      <c r="ES66" s="108"/>
      <c r="ET66" s="108"/>
      <c r="EU66" s="108"/>
      <c r="EV66" s="108"/>
      <c r="EW66" s="108"/>
      <c r="EX66" s="108"/>
      <c r="EY66" s="108"/>
      <c r="EZ66" s="108"/>
      <c r="FA66" s="108"/>
      <c r="FB66" s="108"/>
      <c r="FC66" s="108"/>
      <c r="FD66" s="108"/>
      <c r="FE66" s="108"/>
      <c r="FF66" s="108"/>
      <c r="FG66" s="108"/>
      <c r="FH66" s="108"/>
      <c r="FI66" s="108"/>
      <c r="FJ66" s="108"/>
      <c r="FK66" s="108"/>
      <c r="FL66" s="108"/>
      <c r="FM66" s="108"/>
      <c r="FN66" s="108"/>
      <c r="FO66" s="108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  <c r="IV66" s="108"/>
      <c r="IW66" s="188"/>
    </row>
    <row r="67" s="108" customFormat="1" ht="16.5" customHeight="1" spans="1:17">
      <c r="A67" s="128" t="s">
        <v>3149</v>
      </c>
      <c r="B67" s="130">
        <v>6</v>
      </c>
      <c r="C67" s="172" t="s">
        <v>3150</v>
      </c>
      <c r="D67" s="172" t="s">
        <v>3151</v>
      </c>
      <c r="E67" s="172" t="s">
        <v>3152</v>
      </c>
      <c r="F67" s="172" t="s">
        <v>3153</v>
      </c>
      <c r="G67" s="172" t="s">
        <v>3154</v>
      </c>
      <c r="H67" s="172" t="s">
        <v>3155</v>
      </c>
      <c r="I67" s="150">
        <v>966</v>
      </c>
      <c r="J67" s="150">
        <v>941</v>
      </c>
      <c r="K67" s="128">
        <v>25</v>
      </c>
      <c r="L67" s="128">
        <v>14.4</v>
      </c>
      <c r="M67" s="147">
        <v>19.292</v>
      </c>
      <c r="N67" s="175">
        <v>30.09552</v>
      </c>
      <c r="O67" s="175">
        <v>49.38752</v>
      </c>
      <c r="P67" s="147"/>
      <c r="Q67" s="147"/>
    </row>
    <row r="68" ht="16.5" customHeight="1" spans="1:257">
      <c r="A68" s="170" t="s">
        <v>397</v>
      </c>
      <c r="B68" s="171"/>
      <c r="C68" s="124"/>
      <c r="D68" s="124"/>
      <c r="E68" s="124"/>
      <c r="F68" s="124"/>
      <c r="G68" s="124"/>
      <c r="H68" s="124"/>
      <c r="I68" s="143"/>
      <c r="J68" s="143"/>
      <c r="K68" s="143"/>
      <c r="L68" s="144"/>
      <c r="M68" s="145"/>
      <c r="N68" s="146"/>
      <c r="O68" s="146"/>
      <c r="P68" s="147"/>
      <c r="Q68" s="156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08"/>
      <c r="BW68" s="108"/>
      <c r="BX68" s="108"/>
      <c r="BY68" s="108"/>
      <c r="BZ68" s="108"/>
      <c r="CA68" s="108"/>
      <c r="CB68" s="108"/>
      <c r="CC68" s="108"/>
      <c r="CD68" s="108"/>
      <c r="CE68" s="108"/>
      <c r="CF68" s="108"/>
      <c r="CG68" s="108"/>
      <c r="CH68" s="108"/>
      <c r="CI68" s="108"/>
      <c r="CJ68" s="108"/>
      <c r="CK68" s="108"/>
      <c r="CL68" s="108"/>
      <c r="CM68" s="108"/>
      <c r="CN68" s="108"/>
      <c r="CO68" s="108"/>
      <c r="CP68" s="108"/>
      <c r="CQ68" s="108"/>
      <c r="CR68" s="108"/>
      <c r="CS68" s="108"/>
      <c r="CT68" s="108"/>
      <c r="CU68" s="108"/>
      <c r="CV68" s="108"/>
      <c r="CW68" s="108"/>
      <c r="CX68" s="108"/>
      <c r="CY68" s="108"/>
      <c r="CZ68" s="108"/>
      <c r="DA68" s="108"/>
      <c r="DB68" s="108"/>
      <c r="DC68" s="108"/>
      <c r="DD68" s="108"/>
      <c r="DE68" s="108"/>
      <c r="DF68" s="108"/>
      <c r="DG68" s="108"/>
      <c r="DH68" s="108"/>
      <c r="DI68" s="108"/>
      <c r="DJ68" s="108"/>
      <c r="DK68" s="108"/>
      <c r="DL68" s="108"/>
      <c r="DM68" s="108"/>
      <c r="DN68" s="108"/>
      <c r="DO68" s="108"/>
      <c r="DP68" s="108"/>
      <c r="DQ68" s="108"/>
      <c r="DR68" s="108"/>
      <c r="DS68" s="108"/>
      <c r="DT68" s="108"/>
      <c r="DU68" s="108"/>
      <c r="DV68" s="108"/>
      <c r="DW68" s="108"/>
      <c r="DX68" s="108"/>
      <c r="DY68" s="108"/>
      <c r="DZ68" s="108"/>
      <c r="EA68" s="108"/>
      <c r="EB68" s="108"/>
      <c r="EC68" s="108"/>
      <c r="ED68" s="108"/>
      <c r="EE68" s="108"/>
      <c r="EF68" s="108"/>
      <c r="EG68" s="108"/>
      <c r="EH68" s="108"/>
      <c r="EI68" s="108"/>
      <c r="EJ68" s="108"/>
      <c r="EK68" s="108"/>
      <c r="EL68" s="108"/>
      <c r="EM68" s="108"/>
      <c r="EN68" s="108"/>
      <c r="EO68" s="108"/>
      <c r="EP68" s="108"/>
      <c r="EQ68" s="108"/>
      <c r="ER68" s="108"/>
      <c r="ES68" s="108"/>
      <c r="ET68" s="108"/>
      <c r="EU68" s="108"/>
      <c r="EV68" s="108"/>
      <c r="EW68" s="108"/>
      <c r="EX68" s="108"/>
      <c r="EY68" s="108"/>
      <c r="EZ68" s="108"/>
      <c r="FA68" s="108"/>
      <c r="FB68" s="108"/>
      <c r="FC68" s="108"/>
      <c r="FD68" s="108"/>
      <c r="FE68" s="108"/>
      <c r="FF68" s="108"/>
      <c r="FG68" s="108"/>
      <c r="FH68" s="108"/>
      <c r="FI68" s="108"/>
      <c r="FJ68" s="108"/>
      <c r="FK68" s="108"/>
      <c r="FL68" s="108"/>
      <c r="FM68" s="108"/>
      <c r="FN68" s="108"/>
      <c r="FO68" s="108"/>
      <c r="FP68" s="108"/>
      <c r="FQ68" s="108"/>
      <c r="FR68" s="108"/>
      <c r="FS68" s="108"/>
      <c r="FT68" s="108"/>
      <c r="FU68" s="108"/>
      <c r="FV68" s="108"/>
      <c r="FW68" s="108"/>
      <c r="FX68" s="108"/>
      <c r="FY68" s="108"/>
      <c r="FZ68" s="108"/>
      <c r="GA68" s="108"/>
      <c r="GB68" s="108"/>
      <c r="GC68" s="108"/>
      <c r="GD68" s="108"/>
      <c r="GE68" s="108"/>
      <c r="GF68" s="108"/>
      <c r="GG68" s="108"/>
      <c r="GH68" s="108"/>
      <c r="GI68" s="108"/>
      <c r="GJ68" s="108"/>
      <c r="GK68" s="108"/>
      <c r="GL68" s="108"/>
      <c r="GM68" s="108"/>
      <c r="GN68" s="108"/>
      <c r="GO68" s="108"/>
      <c r="GP68" s="108"/>
      <c r="GQ68" s="108"/>
      <c r="GR68" s="108"/>
      <c r="GS68" s="108"/>
      <c r="GT68" s="108"/>
      <c r="GU68" s="108"/>
      <c r="GV68" s="108"/>
      <c r="GW68" s="108"/>
      <c r="GX68" s="108"/>
      <c r="GY68" s="108"/>
      <c r="GZ68" s="108"/>
      <c r="HA68" s="108"/>
      <c r="HB68" s="108"/>
      <c r="HC68" s="108"/>
      <c r="HD68" s="108"/>
      <c r="HE68" s="108"/>
      <c r="HF68" s="108"/>
      <c r="HG68" s="108"/>
      <c r="HH68" s="108"/>
      <c r="HI68" s="108"/>
      <c r="HJ68" s="108"/>
      <c r="HK68" s="108"/>
      <c r="HL68" s="108"/>
      <c r="HM68" s="108"/>
      <c r="HN68" s="108"/>
      <c r="HO68" s="108"/>
      <c r="HP68" s="108"/>
      <c r="HQ68" s="108"/>
      <c r="HR68" s="108"/>
      <c r="HS68" s="108"/>
      <c r="HT68" s="108"/>
      <c r="HU68" s="108"/>
      <c r="HV68" s="108"/>
      <c r="HW68" s="108"/>
      <c r="HX68" s="108"/>
      <c r="HY68" s="108"/>
      <c r="HZ68" s="108"/>
      <c r="IA68" s="108"/>
      <c r="IB68" s="108"/>
      <c r="IC68" s="108"/>
      <c r="ID68" s="108"/>
      <c r="IE68" s="108"/>
      <c r="IF68" s="108"/>
      <c r="IG68" s="108"/>
      <c r="IH68" s="108"/>
      <c r="II68" s="108"/>
      <c r="IJ68" s="108"/>
      <c r="IK68" s="108"/>
      <c r="IL68" s="108"/>
      <c r="IM68" s="108"/>
      <c r="IN68" s="108"/>
      <c r="IO68" s="108"/>
      <c r="IP68" s="108"/>
      <c r="IQ68" s="108"/>
      <c r="IR68" s="108"/>
      <c r="IS68" s="108"/>
      <c r="IT68" s="108"/>
      <c r="IU68" s="108"/>
      <c r="IV68" s="108"/>
      <c r="IW68" s="188"/>
    </row>
    <row r="69" s="108" customFormat="1" ht="16.5" customHeight="1" spans="1:17">
      <c r="A69" s="128" t="s">
        <v>1234</v>
      </c>
      <c r="B69" s="130">
        <v>6</v>
      </c>
      <c r="C69" s="172" t="s">
        <v>3156</v>
      </c>
      <c r="D69" s="172" t="s">
        <v>3157</v>
      </c>
      <c r="E69" s="172" t="s">
        <v>3158</v>
      </c>
      <c r="F69" s="172" t="s">
        <v>3159</v>
      </c>
      <c r="G69" s="172" t="s">
        <v>1286</v>
      </c>
      <c r="H69" s="172" t="s">
        <v>3160</v>
      </c>
      <c r="I69" s="150">
        <v>847</v>
      </c>
      <c r="J69" s="150">
        <v>832</v>
      </c>
      <c r="K69" s="152">
        <v>15</v>
      </c>
      <c r="L69" s="128">
        <v>14.4</v>
      </c>
      <c r="M69" s="147">
        <v>1.092</v>
      </c>
      <c r="N69" s="175">
        <v>1.70352</v>
      </c>
      <c r="O69" s="175">
        <v>2.79552000000001</v>
      </c>
      <c r="P69" s="147"/>
      <c r="Q69" s="147"/>
    </row>
    <row r="70" s="108" customFormat="1" ht="16.5" customHeight="1" spans="1:17">
      <c r="A70" s="128" t="s">
        <v>1331</v>
      </c>
      <c r="B70" s="130">
        <v>6</v>
      </c>
      <c r="C70" s="172" t="s">
        <v>3161</v>
      </c>
      <c r="D70" s="172" t="s">
        <v>3162</v>
      </c>
      <c r="E70" s="172" t="s">
        <v>3163</v>
      </c>
      <c r="F70" s="172" t="s">
        <v>3164</v>
      </c>
      <c r="G70" s="172" t="s">
        <v>3165</v>
      </c>
      <c r="H70" s="172" t="s">
        <v>3166</v>
      </c>
      <c r="I70" s="150">
        <v>949</v>
      </c>
      <c r="J70" s="150">
        <v>930</v>
      </c>
      <c r="K70" s="152">
        <v>19</v>
      </c>
      <c r="L70" s="128">
        <v>14.4</v>
      </c>
      <c r="M70" s="147">
        <v>8.372</v>
      </c>
      <c r="N70" s="175">
        <v>13.06032</v>
      </c>
      <c r="O70" s="175">
        <v>21.43232</v>
      </c>
      <c r="P70" s="147"/>
      <c r="Q70" s="147"/>
    </row>
    <row r="71" ht="16.5" customHeight="1" spans="1:257">
      <c r="A71" s="170" t="s">
        <v>76</v>
      </c>
      <c r="B71" s="171"/>
      <c r="C71" s="124"/>
      <c r="D71" s="124"/>
      <c r="E71" s="124"/>
      <c r="F71" s="124"/>
      <c r="G71" s="124"/>
      <c r="H71" s="124"/>
      <c r="I71" s="143"/>
      <c r="J71" s="143"/>
      <c r="K71" s="143"/>
      <c r="L71" s="144"/>
      <c r="M71" s="145"/>
      <c r="N71" s="146"/>
      <c r="O71" s="146"/>
      <c r="P71" s="147"/>
      <c r="Q71" s="156"/>
      <c r="R71" s="108"/>
      <c r="S71" s="108"/>
      <c r="T71" s="108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  <c r="AU71" s="108"/>
      <c r="AV71" s="108"/>
      <c r="AW71" s="108"/>
      <c r="AX71" s="108"/>
      <c r="AY71" s="108"/>
      <c r="AZ71" s="108"/>
      <c r="BA71" s="108"/>
      <c r="BB71" s="108"/>
      <c r="BC71" s="108"/>
      <c r="BD71" s="108"/>
      <c r="BE71" s="108"/>
      <c r="BF71" s="108"/>
      <c r="BG71" s="108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  <c r="BU71" s="108"/>
      <c r="BV71" s="108"/>
      <c r="BW71" s="108"/>
      <c r="BX71" s="108"/>
      <c r="BY71" s="108"/>
      <c r="BZ71" s="108"/>
      <c r="CA71" s="108"/>
      <c r="CB71" s="108"/>
      <c r="CC71" s="108"/>
      <c r="CD71" s="108"/>
      <c r="CE71" s="108"/>
      <c r="CF71" s="108"/>
      <c r="CG71" s="108"/>
      <c r="CH71" s="108"/>
      <c r="CI71" s="108"/>
      <c r="CJ71" s="108"/>
      <c r="CK71" s="108"/>
      <c r="CL71" s="108"/>
      <c r="CM71" s="108"/>
      <c r="CN71" s="108"/>
      <c r="CO71" s="108"/>
      <c r="CP71" s="108"/>
      <c r="CQ71" s="108"/>
      <c r="CR71" s="108"/>
      <c r="CS71" s="108"/>
      <c r="CT71" s="108"/>
      <c r="CU71" s="108"/>
      <c r="CV71" s="108"/>
      <c r="CW71" s="108"/>
      <c r="CX71" s="108"/>
      <c r="CY71" s="108"/>
      <c r="CZ71" s="108"/>
      <c r="DA71" s="108"/>
      <c r="DB71" s="108"/>
      <c r="DC71" s="108"/>
      <c r="DD71" s="108"/>
      <c r="DE71" s="108"/>
      <c r="DF71" s="108"/>
      <c r="DG71" s="108"/>
      <c r="DH71" s="108"/>
      <c r="DI71" s="108"/>
      <c r="DJ71" s="108"/>
      <c r="DK71" s="108"/>
      <c r="DL71" s="108"/>
      <c r="DM71" s="108"/>
      <c r="DN71" s="108"/>
      <c r="DO71" s="108"/>
      <c r="DP71" s="108"/>
      <c r="DQ71" s="108"/>
      <c r="DR71" s="108"/>
      <c r="DS71" s="108"/>
      <c r="DT71" s="108"/>
      <c r="DU71" s="108"/>
      <c r="DV71" s="108"/>
      <c r="DW71" s="108"/>
      <c r="DX71" s="108"/>
      <c r="DY71" s="108"/>
      <c r="DZ71" s="108"/>
      <c r="EA71" s="108"/>
      <c r="EB71" s="108"/>
      <c r="EC71" s="108"/>
      <c r="ED71" s="108"/>
      <c r="EE71" s="108"/>
      <c r="EF71" s="108"/>
      <c r="EG71" s="108"/>
      <c r="EH71" s="108"/>
      <c r="EI71" s="108"/>
      <c r="EJ71" s="108"/>
      <c r="EK71" s="108"/>
      <c r="EL71" s="108"/>
      <c r="EM71" s="108"/>
      <c r="EN71" s="108"/>
      <c r="EO71" s="108"/>
      <c r="EP71" s="108"/>
      <c r="EQ71" s="108"/>
      <c r="ER71" s="108"/>
      <c r="ES71" s="108"/>
      <c r="ET71" s="108"/>
      <c r="EU71" s="108"/>
      <c r="EV71" s="108"/>
      <c r="EW71" s="108"/>
      <c r="EX71" s="108"/>
      <c r="EY71" s="108"/>
      <c r="EZ71" s="108"/>
      <c r="FA71" s="108"/>
      <c r="FB71" s="108"/>
      <c r="FC71" s="108"/>
      <c r="FD71" s="108"/>
      <c r="FE71" s="108"/>
      <c r="FF71" s="108"/>
      <c r="FG71" s="108"/>
      <c r="FH71" s="108"/>
      <c r="FI71" s="108"/>
      <c r="FJ71" s="108"/>
      <c r="FK71" s="108"/>
      <c r="FL71" s="108"/>
      <c r="FM71" s="108"/>
      <c r="FN71" s="108"/>
      <c r="FO71" s="108"/>
      <c r="FP71" s="108"/>
      <c r="FQ71" s="108"/>
      <c r="FR71" s="108"/>
      <c r="FS71" s="108"/>
      <c r="FT71" s="108"/>
      <c r="FU71" s="108"/>
      <c r="FV71" s="108"/>
      <c r="FW71" s="108"/>
      <c r="FX71" s="108"/>
      <c r="FY71" s="108"/>
      <c r="FZ71" s="108"/>
      <c r="GA71" s="108"/>
      <c r="GB71" s="108"/>
      <c r="GC71" s="108"/>
      <c r="GD71" s="108"/>
      <c r="GE71" s="108"/>
      <c r="GF71" s="108"/>
      <c r="GG71" s="108"/>
      <c r="GH71" s="108"/>
      <c r="GI71" s="108"/>
      <c r="GJ71" s="108"/>
      <c r="GK71" s="108"/>
      <c r="GL71" s="108"/>
      <c r="GM71" s="108"/>
      <c r="GN71" s="108"/>
      <c r="GO71" s="108"/>
      <c r="GP71" s="108"/>
      <c r="GQ71" s="108"/>
      <c r="GR71" s="108"/>
      <c r="GS71" s="108"/>
      <c r="GT71" s="108"/>
      <c r="GU71" s="108"/>
      <c r="GV71" s="108"/>
      <c r="GW71" s="108"/>
      <c r="GX71" s="108"/>
      <c r="GY71" s="108"/>
      <c r="GZ71" s="108"/>
      <c r="HA71" s="108"/>
      <c r="HB71" s="108"/>
      <c r="HC71" s="108"/>
      <c r="HD71" s="108"/>
      <c r="HE71" s="108"/>
      <c r="HF71" s="108"/>
      <c r="HG71" s="108"/>
      <c r="HH71" s="108"/>
      <c r="HI71" s="108"/>
      <c r="HJ71" s="108"/>
      <c r="HK71" s="108"/>
      <c r="HL71" s="108"/>
      <c r="HM71" s="108"/>
      <c r="HN71" s="108"/>
      <c r="HO71" s="108"/>
      <c r="HP71" s="108"/>
      <c r="HQ71" s="108"/>
      <c r="HR71" s="108"/>
      <c r="HS71" s="108"/>
      <c r="HT71" s="108"/>
      <c r="HU71" s="108"/>
      <c r="HV71" s="108"/>
      <c r="HW71" s="108"/>
      <c r="HX71" s="108"/>
      <c r="HY71" s="108"/>
      <c r="HZ71" s="108"/>
      <c r="IA71" s="108"/>
      <c r="IB71" s="108"/>
      <c r="IC71" s="108"/>
      <c r="ID71" s="108"/>
      <c r="IE71" s="108"/>
      <c r="IF71" s="108"/>
      <c r="IG71" s="108"/>
      <c r="IH71" s="108"/>
      <c r="II71" s="108"/>
      <c r="IJ71" s="108"/>
      <c r="IK71" s="108"/>
      <c r="IL71" s="108"/>
      <c r="IM71" s="108"/>
      <c r="IN71" s="108"/>
      <c r="IO71" s="108"/>
      <c r="IP71" s="108"/>
      <c r="IQ71" s="108"/>
      <c r="IR71" s="108"/>
      <c r="IS71" s="108"/>
      <c r="IT71" s="108"/>
      <c r="IU71" s="108"/>
      <c r="IV71" s="108"/>
      <c r="IW71" s="188"/>
    </row>
    <row r="72" ht="16.5" customHeight="1" spans="1:17">
      <c r="A72" s="131" t="s">
        <v>3167</v>
      </c>
      <c r="B72" s="132">
        <v>6</v>
      </c>
      <c r="C72" s="172" t="s">
        <v>3168</v>
      </c>
      <c r="D72" s="172" t="s">
        <v>3169</v>
      </c>
      <c r="E72" s="172" t="s">
        <v>3170</v>
      </c>
      <c r="F72" s="172" t="s">
        <v>1441</v>
      </c>
      <c r="G72" s="172" t="s">
        <v>3171</v>
      </c>
      <c r="H72" s="172" t="s">
        <v>3172</v>
      </c>
      <c r="I72" s="153">
        <v>362</v>
      </c>
      <c r="J72" s="153">
        <v>311</v>
      </c>
      <c r="K72" s="128">
        <v>51</v>
      </c>
      <c r="L72" s="128">
        <v>36</v>
      </c>
      <c r="M72" s="147">
        <v>27.3</v>
      </c>
      <c r="N72" s="175">
        <v>42.588</v>
      </c>
      <c r="O72" s="175">
        <v>69.888</v>
      </c>
      <c r="P72" s="147"/>
      <c r="Q72" s="156"/>
    </row>
    <row r="73" ht="16.5" customHeight="1" spans="1:17">
      <c r="A73" s="131" t="s">
        <v>3173</v>
      </c>
      <c r="B73" s="132">
        <v>6</v>
      </c>
      <c r="C73" s="172" t="s">
        <v>3174</v>
      </c>
      <c r="D73" s="172" t="s">
        <v>3175</v>
      </c>
      <c r="E73" s="172" t="s">
        <v>3176</v>
      </c>
      <c r="F73" s="172" t="s">
        <v>3177</v>
      </c>
      <c r="G73" s="172" t="s">
        <v>3178</v>
      </c>
      <c r="H73" s="172" t="s">
        <v>3179</v>
      </c>
      <c r="I73" s="153">
        <v>177</v>
      </c>
      <c r="J73" s="153">
        <v>137</v>
      </c>
      <c r="K73" s="128">
        <v>40</v>
      </c>
      <c r="L73" s="128">
        <v>14.4</v>
      </c>
      <c r="M73" s="147">
        <v>46.592</v>
      </c>
      <c r="N73" s="175">
        <v>72.68352</v>
      </c>
      <c r="O73" s="175">
        <v>119.27552</v>
      </c>
      <c r="P73" s="147"/>
      <c r="Q73" s="156"/>
    </row>
    <row r="74" ht="16.5" customHeight="1" spans="1:17">
      <c r="A74" s="131" t="s">
        <v>3180</v>
      </c>
      <c r="B74" s="132">
        <v>6</v>
      </c>
      <c r="C74" s="172" t="s">
        <v>3181</v>
      </c>
      <c r="D74" s="172" t="s">
        <v>3182</v>
      </c>
      <c r="E74" s="172" t="s">
        <v>3183</v>
      </c>
      <c r="F74" s="172" t="s">
        <v>3184</v>
      </c>
      <c r="G74" s="172" t="s">
        <v>3185</v>
      </c>
      <c r="H74" s="172" t="s">
        <v>3186</v>
      </c>
      <c r="I74" s="153">
        <v>164</v>
      </c>
      <c r="J74" s="153">
        <v>118</v>
      </c>
      <c r="K74" s="128">
        <v>46</v>
      </c>
      <c r="L74" s="128">
        <v>36</v>
      </c>
      <c r="M74" s="147">
        <v>18.2</v>
      </c>
      <c r="N74" s="175">
        <v>28.392</v>
      </c>
      <c r="O74" s="175">
        <v>46.592</v>
      </c>
      <c r="P74" s="147"/>
      <c r="Q74" s="156"/>
    </row>
    <row r="75" ht="16.5" customHeight="1" spans="1:17">
      <c r="A75" s="131" t="s">
        <v>3187</v>
      </c>
      <c r="B75" s="132">
        <v>6</v>
      </c>
      <c r="C75" s="172" t="s">
        <v>3188</v>
      </c>
      <c r="D75" s="172" t="s">
        <v>3189</v>
      </c>
      <c r="E75" s="172" t="s">
        <v>3190</v>
      </c>
      <c r="F75" s="172" t="s">
        <v>3191</v>
      </c>
      <c r="G75" s="172" t="s">
        <v>3192</v>
      </c>
      <c r="H75" s="172" t="s">
        <v>3193</v>
      </c>
      <c r="I75" s="153">
        <v>249</v>
      </c>
      <c r="J75" s="153">
        <v>200</v>
      </c>
      <c r="K75" s="128">
        <v>49</v>
      </c>
      <c r="L75" s="128">
        <v>36</v>
      </c>
      <c r="M75" s="147">
        <v>23.66</v>
      </c>
      <c r="N75" s="175">
        <v>36.9096</v>
      </c>
      <c r="O75" s="175">
        <v>60.5696</v>
      </c>
      <c r="P75" s="147"/>
      <c r="Q75" s="156"/>
    </row>
    <row r="76" ht="16.5" customHeight="1" spans="1:17">
      <c r="A76" s="131" t="s">
        <v>1398</v>
      </c>
      <c r="B76" s="132">
        <v>6</v>
      </c>
      <c r="C76" s="172" t="s">
        <v>1399</v>
      </c>
      <c r="D76" s="172" t="s">
        <v>1400</v>
      </c>
      <c r="E76" s="172" t="s">
        <v>1401</v>
      </c>
      <c r="F76" s="172" t="s">
        <v>1402</v>
      </c>
      <c r="G76" s="172" t="s">
        <v>1403</v>
      </c>
      <c r="H76" s="172" t="s">
        <v>1404</v>
      </c>
      <c r="I76" s="153">
        <v>224</v>
      </c>
      <c r="J76" s="153">
        <v>166</v>
      </c>
      <c r="K76" s="128">
        <v>58</v>
      </c>
      <c r="L76" s="128">
        <v>36</v>
      </c>
      <c r="M76" s="147">
        <v>40.04</v>
      </c>
      <c r="N76" s="175">
        <v>62.4624</v>
      </c>
      <c r="O76" s="175">
        <v>102.5024</v>
      </c>
      <c r="P76" s="147"/>
      <c r="Q76" s="156"/>
    </row>
    <row r="77" ht="16.5" customHeight="1" spans="1:17">
      <c r="A77" s="131" t="s">
        <v>574</v>
      </c>
      <c r="B77" s="132">
        <v>6</v>
      </c>
      <c r="C77" s="172" t="s">
        <v>575</v>
      </c>
      <c r="D77" s="172" t="s">
        <v>576</v>
      </c>
      <c r="E77" s="172" t="s">
        <v>577</v>
      </c>
      <c r="F77" s="172" t="s">
        <v>578</v>
      </c>
      <c r="G77" s="172" t="s">
        <v>579</v>
      </c>
      <c r="H77" s="172" t="s">
        <v>580</v>
      </c>
      <c r="I77" s="153">
        <v>415</v>
      </c>
      <c r="J77" s="153">
        <v>362</v>
      </c>
      <c r="K77" s="128">
        <v>53</v>
      </c>
      <c r="L77" s="128">
        <v>36</v>
      </c>
      <c r="M77" s="147">
        <v>30.94</v>
      </c>
      <c r="N77" s="175">
        <v>48.2664</v>
      </c>
      <c r="O77" s="175">
        <v>79.2064</v>
      </c>
      <c r="P77" s="147"/>
      <c r="Q77" s="156"/>
    </row>
    <row r="78" ht="16.5" customHeight="1" spans="1:17">
      <c r="A78" s="131" t="s">
        <v>1587</v>
      </c>
      <c r="B78" s="132">
        <v>6</v>
      </c>
      <c r="C78" s="172" t="s">
        <v>3194</v>
      </c>
      <c r="D78" s="172" t="s">
        <v>3195</v>
      </c>
      <c r="E78" s="172" t="s">
        <v>3196</v>
      </c>
      <c r="F78" s="172" t="s">
        <v>3197</v>
      </c>
      <c r="G78" s="172" t="s">
        <v>3198</v>
      </c>
      <c r="H78" s="172" t="s">
        <v>3199</v>
      </c>
      <c r="I78" s="153">
        <v>436</v>
      </c>
      <c r="J78" s="153">
        <v>385</v>
      </c>
      <c r="K78" s="128">
        <v>51</v>
      </c>
      <c r="L78" s="128">
        <v>14.4</v>
      </c>
      <c r="M78" s="147">
        <v>66.612</v>
      </c>
      <c r="N78" s="175">
        <v>103.91472</v>
      </c>
      <c r="O78" s="175">
        <v>170.52672</v>
      </c>
      <c r="P78" s="147"/>
      <c r="Q78" s="156"/>
    </row>
    <row r="79" ht="16.5" customHeight="1" spans="1:17">
      <c r="A79" s="131" t="s">
        <v>1594</v>
      </c>
      <c r="B79" s="132">
        <v>6</v>
      </c>
      <c r="C79" s="172" t="s">
        <v>3200</v>
      </c>
      <c r="D79" s="172" t="s">
        <v>3201</v>
      </c>
      <c r="E79" s="172" t="s">
        <v>3202</v>
      </c>
      <c r="F79" s="172" t="s">
        <v>3203</v>
      </c>
      <c r="G79" s="172" t="s">
        <v>3204</v>
      </c>
      <c r="H79" s="172" t="s">
        <v>3205</v>
      </c>
      <c r="I79" s="153">
        <v>298</v>
      </c>
      <c r="J79" s="153">
        <v>283</v>
      </c>
      <c r="K79" s="128">
        <v>15</v>
      </c>
      <c r="L79" s="128">
        <v>14.4</v>
      </c>
      <c r="M79" s="147">
        <v>1.092</v>
      </c>
      <c r="N79" s="175">
        <v>1.70352</v>
      </c>
      <c r="O79" s="175">
        <v>2.79552000000001</v>
      </c>
      <c r="P79" s="147"/>
      <c r="Q79" s="156"/>
    </row>
    <row r="80" ht="16.5" customHeight="1" spans="1:17">
      <c r="A80" s="131" t="s">
        <v>1629</v>
      </c>
      <c r="B80" s="132">
        <v>6</v>
      </c>
      <c r="C80" s="172" t="s">
        <v>3206</v>
      </c>
      <c r="D80" s="172" t="s">
        <v>1154</v>
      </c>
      <c r="E80" s="172" t="s">
        <v>3207</v>
      </c>
      <c r="F80" s="172" t="s">
        <v>3208</v>
      </c>
      <c r="G80" s="172" t="s">
        <v>3209</v>
      </c>
      <c r="H80" s="172" t="s">
        <v>3210</v>
      </c>
      <c r="I80" s="153">
        <v>766</v>
      </c>
      <c r="J80" s="153">
        <v>741</v>
      </c>
      <c r="K80" s="128">
        <v>25</v>
      </c>
      <c r="L80" s="128">
        <v>14.4</v>
      </c>
      <c r="M80" s="147">
        <v>19.292</v>
      </c>
      <c r="N80" s="175">
        <v>30.09552</v>
      </c>
      <c r="O80" s="175">
        <v>49.38752</v>
      </c>
      <c r="P80" s="147"/>
      <c r="Q80" s="156"/>
    </row>
    <row r="81" ht="16.5" customHeight="1" spans="1:17">
      <c r="A81" s="131" t="s">
        <v>3211</v>
      </c>
      <c r="B81" s="132">
        <v>6</v>
      </c>
      <c r="C81" s="172" t="s">
        <v>3212</v>
      </c>
      <c r="D81" s="172" t="s">
        <v>3213</v>
      </c>
      <c r="E81" s="172" t="s">
        <v>3214</v>
      </c>
      <c r="F81" s="172" t="s">
        <v>3215</v>
      </c>
      <c r="G81" s="172" t="s">
        <v>3216</v>
      </c>
      <c r="H81" s="172" t="s">
        <v>3217</v>
      </c>
      <c r="I81" s="153">
        <v>349</v>
      </c>
      <c r="J81" s="153">
        <v>287</v>
      </c>
      <c r="K81" s="128">
        <v>62</v>
      </c>
      <c r="L81" s="128">
        <v>36</v>
      </c>
      <c r="M81" s="147">
        <v>47.32</v>
      </c>
      <c r="N81" s="175">
        <v>73.8192</v>
      </c>
      <c r="O81" s="175">
        <v>121.1392</v>
      </c>
      <c r="P81" s="147"/>
      <c r="Q81" s="156"/>
    </row>
    <row r="82" ht="16.5" customHeight="1" spans="1:257">
      <c r="A82" s="170" t="s">
        <v>85</v>
      </c>
      <c r="B82" s="171"/>
      <c r="C82" s="124"/>
      <c r="D82" s="124"/>
      <c r="E82" s="124"/>
      <c r="F82" s="124"/>
      <c r="G82" s="124"/>
      <c r="H82" s="124"/>
      <c r="I82" s="143"/>
      <c r="J82" s="143"/>
      <c r="K82" s="143"/>
      <c r="L82" s="144"/>
      <c r="M82" s="145"/>
      <c r="N82" s="146"/>
      <c r="O82" s="146"/>
      <c r="P82" s="147"/>
      <c r="Q82" s="156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108"/>
      <c r="FG82" s="108"/>
      <c r="FH82" s="108"/>
      <c r="FI82" s="108"/>
      <c r="FJ82" s="108"/>
      <c r="FK82" s="108"/>
      <c r="FL82" s="108"/>
      <c r="FM82" s="108"/>
      <c r="FN82" s="108"/>
      <c r="FO82" s="108"/>
      <c r="FP82" s="108"/>
      <c r="FQ82" s="108"/>
      <c r="FR82" s="108"/>
      <c r="FS82" s="108"/>
      <c r="FT82" s="108"/>
      <c r="FU82" s="108"/>
      <c r="FV82" s="108"/>
      <c r="FW82" s="108"/>
      <c r="FX82" s="108"/>
      <c r="FY82" s="108"/>
      <c r="FZ82" s="108"/>
      <c r="GA82" s="108"/>
      <c r="GB82" s="108"/>
      <c r="GC82" s="108"/>
      <c r="GD82" s="108"/>
      <c r="GE82" s="108"/>
      <c r="GF82" s="108"/>
      <c r="GG82" s="108"/>
      <c r="GH82" s="108"/>
      <c r="GI82" s="108"/>
      <c r="GJ82" s="108"/>
      <c r="GK82" s="108"/>
      <c r="GL82" s="108"/>
      <c r="GM82" s="108"/>
      <c r="GN82" s="108"/>
      <c r="GO82" s="108"/>
      <c r="GP82" s="108"/>
      <c r="GQ82" s="108"/>
      <c r="GR82" s="108"/>
      <c r="GS82" s="108"/>
      <c r="GT82" s="108"/>
      <c r="GU82" s="108"/>
      <c r="GV82" s="108"/>
      <c r="GW82" s="108"/>
      <c r="GX82" s="108"/>
      <c r="GY82" s="108"/>
      <c r="GZ82" s="108"/>
      <c r="HA82" s="108"/>
      <c r="HB82" s="108"/>
      <c r="HC82" s="108"/>
      <c r="HD82" s="108"/>
      <c r="HE82" s="108"/>
      <c r="HF82" s="108"/>
      <c r="HG82" s="108"/>
      <c r="HH82" s="108"/>
      <c r="HI82" s="108"/>
      <c r="HJ82" s="108"/>
      <c r="HK82" s="108"/>
      <c r="HL82" s="108"/>
      <c r="HM82" s="108"/>
      <c r="HN82" s="108"/>
      <c r="HO82" s="108"/>
      <c r="HP82" s="108"/>
      <c r="HQ82" s="108"/>
      <c r="HR82" s="108"/>
      <c r="HS82" s="108"/>
      <c r="HT82" s="108"/>
      <c r="HU82" s="108"/>
      <c r="HV82" s="108"/>
      <c r="HW82" s="108"/>
      <c r="HX82" s="108"/>
      <c r="HY82" s="108"/>
      <c r="HZ82" s="108"/>
      <c r="IA82" s="108"/>
      <c r="IB82" s="108"/>
      <c r="IC82" s="108"/>
      <c r="ID82" s="108"/>
      <c r="IE82" s="108"/>
      <c r="IF82" s="108"/>
      <c r="IG82" s="108"/>
      <c r="IH82" s="108"/>
      <c r="II82" s="108"/>
      <c r="IJ82" s="108"/>
      <c r="IK82" s="108"/>
      <c r="IL82" s="108"/>
      <c r="IM82" s="108"/>
      <c r="IN82" s="108"/>
      <c r="IO82" s="108"/>
      <c r="IP82" s="108"/>
      <c r="IQ82" s="108"/>
      <c r="IR82" s="108"/>
      <c r="IS82" s="108"/>
      <c r="IT82" s="108"/>
      <c r="IU82" s="108"/>
      <c r="IV82" s="108"/>
      <c r="IW82" s="188"/>
    </row>
    <row r="83" ht="16.5" customHeight="1" spans="1:17">
      <c r="A83" s="129" t="s">
        <v>2669</v>
      </c>
      <c r="B83" s="173">
        <v>6</v>
      </c>
      <c r="C83" s="172" t="s">
        <v>2670</v>
      </c>
      <c r="D83" s="172" t="s">
        <v>2671</v>
      </c>
      <c r="E83" s="172" t="s">
        <v>2672</v>
      </c>
      <c r="F83" s="172" t="s">
        <v>2673</v>
      </c>
      <c r="G83" s="172" t="s">
        <v>2674</v>
      </c>
      <c r="H83" s="172" t="s">
        <v>2675</v>
      </c>
      <c r="I83" s="153">
        <v>1382</v>
      </c>
      <c r="J83" s="153">
        <v>1335</v>
      </c>
      <c r="K83" s="128">
        <v>47</v>
      </c>
      <c r="L83" s="125">
        <v>36</v>
      </c>
      <c r="M83" s="159">
        <v>20.02</v>
      </c>
      <c r="N83" s="175">
        <v>31.2312</v>
      </c>
      <c r="O83" s="175">
        <v>51.2512</v>
      </c>
      <c r="P83" s="147"/>
      <c r="Q83" s="156"/>
    </row>
    <row r="84" ht="16.5" customHeight="1" spans="1:17">
      <c r="A84" s="129" t="s">
        <v>1759</v>
      </c>
      <c r="B84" s="173">
        <v>6</v>
      </c>
      <c r="C84" s="172" t="s">
        <v>3218</v>
      </c>
      <c r="D84" s="172" t="s">
        <v>3219</v>
      </c>
      <c r="E84" s="172" t="s">
        <v>3220</v>
      </c>
      <c r="F84" s="172" t="s">
        <v>3221</v>
      </c>
      <c r="G84" s="172" t="s">
        <v>3222</v>
      </c>
      <c r="H84" s="172" t="s">
        <v>3223</v>
      </c>
      <c r="I84" s="153">
        <v>82</v>
      </c>
      <c r="J84" s="153">
        <v>66</v>
      </c>
      <c r="K84" s="128">
        <v>16</v>
      </c>
      <c r="L84" s="125">
        <v>14.4</v>
      </c>
      <c r="M84" s="159">
        <v>2.912</v>
      </c>
      <c r="N84" s="175">
        <v>4.54272</v>
      </c>
      <c r="O84" s="175">
        <v>7.45472000000001</v>
      </c>
      <c r="P84" s="147"/>
      <c r="Q84" s="156"/>
    </row>
    <row r="85" ht="16.5" customHeight="1" spans="1:17">
      <c r="A85" s="128" t="s">
        <v>1912</v>
      </c>
      <c r="B85" s="173">
        <v>6</v>
      </c>
      <c r="C85" s="172" t="s">
        <v>3224</v>
      </c>
      <c r="D85" s="172" t="s">
        <v>3225</v>
      </c>
      <c r="E85" s="172" t="s">
        <v>3226</v>
      </c>
      <c r="F85" s="172" t="s">
        <v>3227</v>
      </c>
      <c r="G85" s="172" t="s">
        <v>3228</v>
      </c>
      <c r="H85" s="172" t="s">
        <v>3229</v>
      </c>
      <c r="I85" s="153">
        <v>1840</v>
      </c>
      <c r="J85" s="153">
        <v>1823</v>
      </c>
      <c r="K85" s="128">
        <v>17</v>
      </c>
      <c r="L85" s="125">
        <v>14.4</v>
      </c>
      <c r="M85" s="159">
        <v>4.732</v>
      </c>
      <c r="N85" s="175">
        <v>7.38192</v>
      </c>
      <c r="O85" s="175">
        <v>12.11392</v>
      </c>
      <c r="P85" s="147"/>
      <c r="Q85" s="156"/>
    </row>
    <row r="86" ht="16.5" customHeight="1" spans="1:17">
      <c r="A86" s="128" t="s">
        <v>3230</v>
      </c>
      <c r="B86" s="173">
        <v>6</v>
      </c>
      <c r="C86" s="172" t="s">
        <v>3231</v>
      </c>
      <c r="D86" s="172" t="s">
        <v>3232</v>
      </c>
      <c r="E86" s="172" t="s">
        <v>3233</v>
      </c>
      <c r="F86" s="172" t="s">
        <v>3234</v>
      </c>
      <c r="G86" s="172" t="s">
        <v>3235</v>
      </c>
      <c r="H86" s="172" t="s">
        <v>3236</v>
      </c>
      <c r="I86" s="153">
        <v>116</v>
      </c>
      <c r="J86" s="153">
        <v>78</v>
      </c>
      <c r="K86" s="128">
        <v>38</v>
      </c>
      <c r="L86" s="125">
        <v>36</v>
      </c>
      <c r="M86" s="159">
        <v>3.64</v>
      </c>
      <c r="N86" s="175">
        <v>5.6784</v>
      </c>
      <c r="O86" s="175">
        <v>9.3184</v>
      </c>
      <c r="P86" s="147"/>
      <c r="Q86" s="156"/>
    </row>
    <row r="87" ht="16.5" customHeight="1" spans="1:17">
      <c r="A87" s="129" t="s">
        <v>2075</v>
      </c>
      <c r="B87" s="173">
        <v>6</v>
      </c>
      <c r="C87" s="172" t="s">
        <v>3237</v>
      </c>
      <c r="D87" s="172" t="s">
        <v>3238</v>
      </c>
      <c r="E87" s="172" t="s">
        <v>3239</v>
      </c>
      <c r="F87" s="172" t="s">
        <v>3240</v>
      </c>
      <c r="G87" s="172" t="s">
        <v>3241</v>
      </c>
      <c r="H87" s="172" t="s">
        <v>3242</v>
      </c>
      <c r="I87" s="153">
        <v>102</v>
      </c>
      <c r="J87" s="153">
        <v>87</v>
      </c>
      <c r="K87" s="128">
        <v>15</v>
      </c>
      <c r="L87" s="125">
        <v>14.4</v>
      </c>
      <c r="M87" s="159">
        <v>1.092</v>
      </c>
      <c r="N87" s="175">
        <v>1.70352</v>
      </c>
      <c r="O87" s="175">
        <v>2.79552000000001</v>
      </c>
      <c r="P87" s="147"/>
      <c r="Q87" s="156"/>
    </row>
    <row r="88" ht="16.5" customHeight="1" spans="1:17">
      <c r="A88" s="128" t="s">
        <v>2097</v>
      </c>
      <c r="B88" s="173">
        <v>6</v>
      </c>
      <c r="C88" s="172" t="s">
        <v>2098</v>
      </c>
      <c r="D88" s="172" t="s">
        <v>2099</v>
      </c>
      <c r="E88" s="172" t="s">
        <v>3243</v>
      </c>
      <c r="F88" s="172" t="s">
        <v>2101</v>
      </c>
      <c r="G88" s="172" t="s">
        <v>2102</v>
      </c>
      <c r="H88" s="172" t="s">
        <v>2103</v>
      </c>
      <c r="I88" s="153">
        <v>527</v>
      </c>
      <c r="J88" s="153">
        <v>474</v>
      </c>
      <c r="K88" s="128">
        <v>53</v>
      </c>
      <c r="L88" s="125">
        <v>36</v>
      </c>
      <c r="M88" s="159">
        <v>30.94</v>
      </c>
      <c r="N88" s="175">
        <v>48.2664</v>
      </c>
      <c r="O88" s="175">
        <v>79.2064</v>
      </c>
      <c r="P88" s="147"/>
      <c r="Q88" s="147"/>
    </row>
    <row r="89" ht="16.5" customHeight="1" spans="1:257">
      <c r="A89" s="170" t="s">
        <v>594</v>
      </c>
      <c r="B89" s="171"/>
      <c r="C89" s="124"/>
      <c r="D89" s="124"/>
      <c r="E89" s="124"/>
      <c r="F89" s="124"/>
      <c r="G89" s="124"/>
      <c r="H89" s="124"/>
      <c r="I89" s="143"/>
      <c r="J89" s="143"/>
      <c r="K89" s="143"/>
      <c r="L89" s="144"/>
      <c r="M89" s="145"/>
      <c r="N89" s="146"/>
      <c r="O89" s="146"/>
      <c r="P89" s="147"/>
      <c r="Q89" s="156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108"/>
      <c r="FG89" s="108"/>
      <c r="FH89" s="108"/>
      <c r="FI89" s="108"/>
      <c r="FJ89" s="108"/>
      <c r="FK89" s="108"/>
      <c r="FL89" s="108"/>
      <c r="FM89" s="108"/>
      <c r="FN89" s="108"/>
      <c r="FO89" s="108"/>
      <c r="FP89" s="108"/>
      <c r="FQ89" s="108"/>
      <c r="FR89" s="108"/>
      <c r="FS89" s="108"/>
      <c r="FT89" s="108"/>
      <c r="FU89" s="108"/>
      <c r="FV89" s="108"/>
      <c r="FW89" s="108"/>
      <c r="FX89" s="108"/>
      <c r="FY89" s="108"/>
      <c r="FZ89" s="108"/>
      <c r="GA89" s="108"/>
      <c r="GB89" s="108"/>
      <c r="GC89" s="108"/>
      <c r="GD89" s="108"/>
      <c r="GE89" s="108"/>
      <c r="GF89" s="108"/>
      <c r="GG89" s="108"/>
      <c r="GH89" s="108"/>
      <c r="GI89" s="108"/>
      <c r="GJ89" s="108"/>
      <c r="GK89" s="108"/>
      <c r="GL89" s="108"/>
      <c r="GM89" s="108"/>
      <c r="GN89" s="108"/>
      <c r="GO89" s="108"/>
      <c r="GP89" s="108"/>
      <c r="GQ89" s="108"/>
      <c r="GR89" s="108"/>
      <c r="GS89" s="108"/>
      <c r="GT89" s="108"/>
      <c r="GU89" s="108"/>
      <c r="GV89" s="108"/>
      <c r="GW89" s="108"/>
      <c r="GX89" s="108"/>
      <c r="GY89" s="108"/>
      <c r="GZ89" s="108"/>
      <c r="HA89" s="108"/>
      <c r="HB89" s="108"/>
      <c r="HC89" s="108"/>
      <c r="HD89" s="108"/>
      <c r="HE89" s="108"/>
      <c r="HF89" s="108"/>
      <c r="HG89" s="108"/>
      <c r="HH89" s="108"/>
      <c r="HI89" s="108"/>
      <c r="HJ89" s="108"/>
      <c r="HK89" s="108"/>
      <c r="HL89" s="108"/>
      <c r="HM89" s="108"/>
      <c r="HN89" s="108"/>
      <c r="HO89" s="108"/>
      <c r="HP89" s="108"/>
      <c r="HQ89" s="108"/>
      <c r="HR89" s="108"/>
      <c r="HS89" s="108"/>
      <c r="HT89" s="108"/>
      <c r="HU89" s="108"/>
      <c r="HV89" s="108"/>
      <c r="HW89" s="108"/>
      <c r="HX89" s="108"/>
      <c r="HY89" s="108"/>
      <c r="HZ89" s="108"/>
      <c r="IA89" s="108"/>
      <c r="IB89" s="108"/>
      <c r="IC89" s="108"/>
      <c r="ID89" s="108"/>
      <c r="IE89" s="108"/>
      <c r="IF89" s="108"/>
      <c r="IG89" s="108"/>
      <c r="IH89" s="108"/>
      <c r="II89" s="108"/>
      <c r="IJ89" s="108"/>
      <c r="IK89" s="108"/>
      <c r="IL89" s="108"/>
      <c r="IM89" s="108"/>
      <c r="IN89" s="108"/>
      <c r="IO89" s="108"/>
      <c r="IP89" s="108"/>
      <c r="IQ89" s="108"/>
      <c r="IR89" s="108"/>
      <c r="IS89" s="108"/>
      <c r="IT89" s="108"/>
      <c r="IU89" s="108"/>
      <c r="IV89" s="108"/>
      <c r="IW89" s="188"/>
    </row>
    <row r="90" ht="16.5" customHeight="1" spans="1:17">
      <c r="A90" s="128" t="s">
        <v>3244</v>
      </c>
      <c r="B90" s="132">
        <v>4</v>
      </c>
      <c r="C90" s="172" t="s">
        <v>3245</v>
      </c>
      <c r="D90" s="172" t="s">
        <v>3246</v>
      </c>
      <c r="E90" s="172" t="s">
        <v>3247</v>
      </c>
      <c r="F90" s="172" t="s">
        <v>3248</v>
      </c>
      <c r="G90" s="172"/>
      <c r="H90" s="172"/>
      <c r="I90" s="153">
        <v>747</v>
      </c>
      <c r="J90" s="153">
        <v>733</v>
      </c>
      <c r="K90" s="128">
        <v>14</v>
      </c>
      <c r="L90" s="128">
        <v>9.6</v>
      </c>
      <c r="M90" s="147">
        <v>8.008</v>
      </c>
      <c r="N90" s="175">
        <v>12.49248</v>
      </c>
      <c r="O90" s="175">
        <v>20.50048</v>
      </c>
      <c r="P90" s="147"/>
      <c r="Q90" s="147"/>
    </row>
    <row r="91" ht="16.5" customHeight="1" spans="1:17">
      <c r="A91" s="128" t="s">
        <v>2128</v>
      </c>
      <c r="B91" s="132">
        <v>5</v>
      </c>
      <c r="C91" s="172" t="s">
        <v>3249</v>
      </c>
      <c r="D91" s="172" t="s">
        <v>3250</v>
      </c>
      <c r="E91" s="172" t="s">
        <v>3251</v>
      </c>
      <c r="F91" s="172" t="s">
        <v>3252</v>
      </c>
      <c r="G91" s="172" t="s">
        <v>3253</v>
      </c>
      <c r="H91" s="172"/>
      <c r="I91" s="153">
        <v>884</v>
      </c>
      <c r="J91" s="153">
        <v>867</v>
      </c>
      <c r="K91" s="128">
        <v>17</v>
      </c>
      <c r="L91" s="128">
        <v>12</v>
      </c>
      <c r="M91" s="147">
        <v>9.1</v>
      </c>
      <c r="N91" s="175">
        <v>14.196</v>
      </c>
      <c r="O91" s="175">
        <v>23.296</v>
      </c>
      <c r="P91" s="147"/>
      <c r="Q91" s="147"/>
    </row>
    <row r="92" ht="16.5" customHeight="1" spans="1:17">
      <c r="A92" s="128" t="s">
        <v>2155</v>
      </c>
      <c r="B92" s="132">
        <v>6</v>
      </c>
      <c r="C92" s="172" t="s">
        <v>3254</v>
      </c>
      <c r="D92" s="172" t="s">
        <v>3255</v>
      </c>
      <c r="E92" s="172" t="s">
        <v>3256</v>
      </c>
      <c r="F92" s="172" t="s">
        <v>3257</v>
      </c>
      <c r="G92" s="172" t="s">
        <v>3258</v>
      </c>
      <c r="H92" s="172" t="s">
        <v>3259</v>
      </c>
      <c r="I92" s="153">
        <v>1423</v>
      </c>
      <c r="J92" s="153">
        <v>1408</v>
      </c>
      <c r="K92" s="128">
        <v>15</v>
      </c>
      <c r="L92" s="128">
        <v>14.4</v>
      </c>
      <c r="M92" s="147">
        <v>1.092</v>
      </c>
      <c r="N92" s="175">
        <v>1.70352</v>
      </c>
      <c r="O92" s="175">
        <v>2.79552000000001</v>
      </c>
      <c r="P92" s="147"/>
      <c r="Q92" s="147"/>
    </row>
    <row r="93" ht="16.5" customHeight="1" spans="1:17">
      <c r="A93" s="128" t="s">
        <v>3260</v>
      </c>
      <c r="B93" s="132">
        <v>6</v>
      </c>
      <c r="C93" s="172" t="s">
        <v>3261</v>
      </c>
      <c r="D93" s="172" t="s">
        <v>3262</v>
      </c>
      <c r="E93" s="172" t="s">
        <v>3263</v>
      </c>
      <c r="F93" s="172" t="s">
        <v>3264</v>
      </c>
      <c r="G93" s="172" t="s">
        <v>3265</v>
      </c>
      <c r="H93" s="172" t="s">
        <v>3266</v>
      </c>
      <c r="I93" s="153">
        <v>1329</v>
      </c>
      <c r="J93" s="153">
        <v>1283</v>
      </c>
      <c r="K93" s="128">
        <v>46</v>
      </c>
      <c r="L93" s="128">
        <v>36</v>
      </c>
      <c r="M93" s="147">
        <v>18.2</v>
      </c>
      <c r="N93" s="175">
        <v>28.392</v>
      </c>
      <c r="O93" s="175">
        <v>46.592</v>
      </c>
      <c r="P93" s="147"/>
      <c r="Q93" s="147"/>
    </row>
    <row r="94" ht="16.5" customHeight="1" spans="1:17">
      <c r="A94" s="128" t="s">
        <v>2232</v>
      </c>
      <c r="B94" s="132">
        <v>6</v>
      </c>
      <c r="C94" s="172" t="s">
        <v>3267</v>
      </c>
      <c r="D94" s="172" t="s">
        <v>3268</v>
      </c>
      <c r="E94" s="172" t="s">
        <v>3269</v>
      </c>
      <c r="F94" s="172" t="s">
        <v>3270</v>
      </c>
      <c r="G94" s="172" t="s">
        <v>3271</v>
      </c>
      <c r="H94" s="172" t="s">
        <v>3272</v>
      </c>
      <c r="I94" s="153">
        <v>1271</v>
      </c>
      <c r="J94" s="153">
        <v>1253</v>
      </c>
      <c r="K94" s="128">
        <v>18</v>
      </c>
      <c r="L94" s="128">
        <v>14.4</v>
      </c>
      <c r="M94" s="147">
        <v>6.552</v>
      </c>
      <c r="N94" s="175">
        <v>10.22112</v>
      </c>
      <c r="O94" s="175">
        <v>16.77312</v>
      </c>
      <c r="P94" s="147"/>
      <c r="Q94" s="147"/>
    </row>
    <row r="95" ht="16.5" customHeight="1" spans="1:257">
      <c r="A95" s="170" t="s">
        <v>628</v>
      </c>
      <c r="B95" s="171"/>
      <c r="C95" s="124"/>
      <c r="D95" s="124"/>
      <c r="E95" s="124"/>
      <c r="F95" s="124"/>
      <c r="G95" s="124"/>
      <c r="H95" s="124"/>
      <c r="I95" s="143"/>
      <c r="J95" s="143"/>
      <c r="K95" s="143"/>
      <c r="L95" s="144"/>
      <c r="M95" s="145"/>
      <c r="N95" s="146"/>
      <c r="O95" s="146"/>
      <c r="P95" s="147"/>
      <c r="Q95" s="156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  <c r="AU95" s="108"/>
      <c r="AV95" s="108"/>
      <c r="AW95" s="108"/>
      <c r="AX95" s="108"/>
      <c r="AY95" s="108"/>
      <c r="AZ95" s="108"/>
      <c r="BA95" s="108"/>
      <c r="BB95" s="108"/>
      <c r="BC95" s="108"/>
      <c r="BD95" s="108"/>
      <c r="BE95" s="108"/>
      <c r="BF95" s="108"/>
      <c r="BG95" s="108"/>
      <c r="BH95" s="108"/>
      <c r="BI95" s="108"/>
      <c r="BJ95" s="108"/>
      <c r="BK95" s="108"/>
      <c r="BL95" s="108"/>
      <c r="BM95" s="108"/>
      <c r="BN95" s="108"/>
      <c r="BO95" s="108"/>
      <c r="BP95" s="108"/>
      <c r="BQ95" s="108"/>
      <c r="BR95" s="108"/>
      <c r="BS95" s="108"/>
      <c r="BT95" s="108"/>
      <c r="BU95" s="108"/>
      <c r="BV95" s="108"/>
      <c r="BW95" s="108"/>
      <c r="BX95" s="108"/>
      <c r="BY95" s="108"/>
      <c r="BZ95" s="108"/>
      <c r="CA95" s="108"/>
      <c r="CB95" s="108"/>
      <c r="CC95" s="108"/>
      <c r="CD95" s="108"/>
      <c r="CE95" s="108"/>
      <c r="CF95" s="108"/>
      <c r="CG95" s="108"/>
      <c r="CH95" s="108"/>
      <c r="CI95" s="108"/>
      <c r="CJ95" s="108"/>
      <c r="CK95" s="108"/>
      <c r="CL95" s="108"/>
      <c r="CM95" s="108"/>
      <c r="CN95" s="108"/>
      <c r="CO95" s="108"/>
      <c r="CP95" s="108"/>
      <c r="CQ95" s="108"/>
      <c r="CR95" s="108"/>
      <c r="CS95" s="108"/>
      <c r="CT95" s="108"/>
      <c r="CU95" s="108"/>
      <c r="CV95" s="108"/>
      <c r="CW95" s="108"/>
      <c r="CX95" s="108"/>
      <c r="CY95" s="108"/>
      <c r="CZ95" s="108"/>
      <c r="DA95" s="108"/>
      <c r="DB95" s="108"/>
      <c r="DC95" s="108"/>
      <c r="DD95" s="108"/>
      <c r="DE95" s="108"/>
      <c r="DF95" s="108"/>
      <c r="DG95" s="108"/>
      <c r="DH95" s="108"/>
      <c r="DI95" s="108"/>
      <c r="DJ95" s="108"/>
      <c r="DK95" s="108"/>
      <c r="DL95" s="108"/>
      <c r="DM95" s="108"/>
      <c r="DN95" s="108"/>
      <c r="DO95" s="108"/>
      <c r="DP95" s="108"/>
      <c r="DQ95" s="108"/>
      <c r="DR95" s="108"/>
      <c r="DS95" s="108"/>
      <c r="DT95" s="108"/>
      <c r="DU95" s="108"/>
      <c r="DV95" s="108"/>
      <c r="DW95" s="108"/>
      <c r="DX95" s="108"/>
      <c r="DY95" s="108"/>
      <c r="DZ95" s="108"/>
      <c r="EA95" s="108"/>
      <c r="EB95" s="108"/>
      <c r="EC95" s="108"/>
      <c r="ED95" s="108"/>
      <c r="EE95" s="108"/>
      <c r="EF95" s="108"/>
      <c r="EG95" s="108"/>
      <c r="EH95" s="108"/>
      <c r="EI95" s="108"/>
      <c r="EJ95" s="108"/>
      <c r="EK95" s="108"/>
      <c r="EL95" s="108"/>
      <c r="EM95" s="108"/>
      <c r="EN95" s="108"/>
      <c r="EO95" s="108"/>
      <c r="EP95" s="108"/>
      <c r="EQ95" s="108"/>
      <c r="ER95" s="108"/>
      <c r="ES95" s="108"/>
      <c r="ET95" s="108"/>
      <c r="EU95" s="108"/>
      <c r="EV95" s="108"/>
      <c r="EW95" s="108"/>
      <c r="EX95" s="108"/>
      <c r="EY95" s="108"/>
      <c r="EZ95" s="108"/>
      <c r="FA95" s="108"/>
      <c r="FB95" s="108"/>
      <c r="FC95" s="108"/>
      <c r="FD95" s="108"/>
      <c r="FE95" s="108"/>
      <c r="FF95" s="108"/>
      <c r="FG95" s="108"/>
      <c r="FH95" s="108"/>
      <c r="FI95" s="108"/>
      <c r="FJ95" s="108"/>
      <c r="FK95" s="108"/>
      <c r="FL95" s="108"/>
      <c r="FM95" s="108"/>
      <c r="FN95" s="108"/>
      <c r="FO95" s="108"/>
      <c r="FP95" s="108"/>
      <c r="FQ95" s="108"/>
      <c r="FR95" s="108"/>
      <c r="FS95" s="108"/>
      <c r="FT95" s="108"/>
      <c r="FU95" s="108"/>
      <c r="FV95" s="108"/>
      <c r="FW95" s="108"/>
      <c r="FX95" s="108"/>
      <c r="FY95" s="108"/>
      <c r="FZ95" s="108"/>
      <c r="GA95" s="108"/>
      <c r="GB95" s="108"/>
      <c r="GC95" s="108"/>
      <c r="GD95" s="108"/>
      <c r="GE95" s="108"/>
      <c r="GF95" s="108"/>
      <c r="GG95" s="108"/>
      <c r="GH95" s="108"/>
      <c r="GI95" s="108"/>
      <c r="GJ95" s="108"/>
      <c r="GK95" s="108"/>
      <c r="GL95" s="108"/>
      <c r="GM95" s="108"/>
      <c r="GN95" s="108"/>
      <c r="GO95" s="108"/>
      <c r="GP95" s="108"/>
      <c r="GQ95" s="108"/>
      <c r="GR95" s="108"/>
      <c r="GS95" s="108"/>
      <c r="GT95" s="108"/>
      <c r="GU95" s="108"/>
      <c r="GV95" s="108"/>
      <c r="GW95" s="108"/>
      <c r="GX95" s="108"/>
      <c r="GY95" s="108"/>
      <c r="GZ95" s="108"/>
      <c r="HA95" s="108"/>
      <c r="HB95" s="108"/>
      <c r="HC95" s="108"/>
      <c r="HD95" s="108"/>
      <c r="HE95" s="108"/>
      <c r="HF95" s="108"/>
      <c r="HG95" s="108"/>
      <c r="HH95" s="108"/>
      <c r="HI95" s="108"/>
      <c r="HJ95" s="108"/>
      <c r="HK95" s="108"/>
      <c r="HL95" s="108"/>
      <c r="HM95" s="108"/>
      <c r="HN95" s="108"/>
      <c r="HO95" s="108"/>
      <c r="HP95" s="108"/>
      <c r="HQ95" s="108"/>
      <c r="HR95" s="108"/>
      <c r="HS95" s="108"/>
      <c r="HT95" s="108"/>
      <c r="HU95" s="108"/>
      <c r="HV95" s="108"/>
      <c r="HW95" s="108"/>
      <c r="HX95" s="108"/>
      <c r="HY95" s="108"/>
      <c r="HZ95" s="108"/>
      <c r="IA95" s="108"/>
      <c r="IB95" s="108"/>
      <c r="IC95" s="108"/>
      <c r="ID95" s="108"/>
      <c r="IE95" s="108"/>
      <c r="IF95" s="108"/>
      <c r="IG95" s="108"/>
      <c r="IH95" s="108"/>
      <c r="II95" s="108"/>
      <c r="IJ95" s="108"/>
      <c r="IK95" s="108"/>
      <c r="IL95" s="108"/>
      <c r="IM95" s="108"/>
      <c r="IN95" s="108"/>
      <c r="IO95" s="108"/>
      <c r="IP95" s="108"/>
      <c r="IQ95" s="108"/>
      <c r="IR95" s="108"/>
      <c r="IS95" s="108"/>
      <c r="IT95" s="108"/>
      <c r="IU95" s="108"/>
      <c r="IV95" s="108"/>
      <c r="IW95" s="188"/>
    </row>
    <row r="96" ht="16.5" customHeight="1" spans="1:17">
      <c r="A96" s="128" t="s">
        <v>3273</v>
      </c>
      <c r="B96" s="132">
        <v>6</v>
      </c>
      <c r="C96" s="172" t="s">
        <v>3274</v>
      </c>
      <c r="D96" s="172" t="s">
        <v>3275</v>
      </c>
      <c r="E96" s="172" t="s">
        <v>3276</v>
      </c>
      <c r="F96" s="172" t="s">
        <v>3277</v>
      </c>
      <c r="G96" s="172" t="s">
        <v>3278</v>
      </c>
      <c r="H96" s="172" t="s">
        <v>3279</v>
      </c>
      <c r="I96" s="153">
        <v>1569</v>
      </c>
      <c r="J96" s="153">
        <v>1506</v>
      </c>
      <c r="K96" s="128">
        <v>63</v>
      </c>
      <c r="L96" s="128">
        <v>36</v>
      </c>
      <c r="M96" s="147">
        <v>49.14</v>
      </c>
      <c r="N96" s="175">
        <v>76.6584</v>
      </c>
      <c r="O96" s="175">
        <v>125.7984</v>
      </c>
      <c r="P96" s="147"/>
      <c r="Q96" s="147"/>
    </row>
    <row r="97" ht="16.5" customHeight="1" spans="1:17">
      <c r="A97" s="128" t="s">
        <v>2288</v>
      </c>
      <c r="B97" s="132">
        <v>5</v>
      </c>
      <c r="C97" s="172" t="s">
        <v>2289</v>
      </c>
      <c r="D97" s="172" t="s">
        <v>2290</v>
      </c>
      <c r="E97" s="172" t="s">
        <v>2291</v>
      </c>
      <c r="F97" s="172" t="s">
        <v>2292</v>
      </c>
      <c r="G97" s="172" t="s">
        <v>2293</v>
      </c>
      <c r="H97" s="172"/>
      <c r="I97" s="153">
        <v>1380</v>
      </c>
      <c r="J97" s="153">
        <v>1340</v>
      </c>
      <c r="K97" s="128">
        <v>40</v>
      </c>
      <c r="L97" s="128">
        <v>30</v>
      </c>
      <c r="M97" s="147">
        <v>18.2</v>
      </c>
      <c r="N97" s="175">
        <v>28.392</v>
      </c>
      <c r="O97" s="175">
        <v>46.592</v>
      </c>
      <c r="P97" s="147"/>
      <c r="Q97" s="147"/>
    </row>
    <row r="98" ht="16.5" customHeight="1" spans="1:17">
      <c r="A98" s="128" t="s">
        <v>3280</v>
      </c>
      <c r="B98" s="132">
        <v>6</v>
      </c>
      <c r="C98" s="172" t="s">
        <v>3281</v>
      </c>
      <c r="D98" s="172" t="s">
        <v>3282</v>
      </c>
      <c r="E98" s="172" t="s">
        <v>3283</v>
      </c>
      <c r="F98" s="172" t="s">
        <v>3284</v>
      </c>
      <c r="G98" s="172" t="s">
        <v>3285</v>
      </c>
      <c r="H98" s="172" t="s">
        <v>3286</v>
      </c>
      <c r="I98" s="153">
        <v>1225</v>
      </c>
      <c r="J98" s="153">
        <v>1181</v>
      </c>
      <c r="K98" s="128">
        <v>44</v>
      </c>
      <c r="L98" s="128">
        <v>36</v>
      </c>
      <c r="M98" s="147">
        <v>14.56</v>
      </c>
      <c r="N98" s="175">
        <v>22.7136</v>
      </c>
      <c r="O98" s="175">
        <v>37.2736</v>
      </c>
      <c r="P98" s="147"/>
      <c r="Q98" s="147"/>
    </row>
    <row r="99" ht="16.5" customHeight="1" spans="1:17">
      <c r="A99" s="128" t="s">
        <v>3287</v>
      </c>
      <c r="B99" s="132">
        <v>6</v>
      </c>
      <c r="C99" s="172" t="s">
        <v>3288</v>
      </c>
      <c r="D99" s="172" t="s">
        <v>3289</v>
      </c>
      <c r="E99" s="172" t="s">
        <v>3290</v>
      </c>
      <c r="F99" s="172" t="s">
        <v>3291</v>
      </c>
      <c r="G99" s="172" t="s">
        <v>3292</v>
      </c>
      <c r="H99" s="172" t="s">
        <v>3293</v>
      </c>
      <c r="I99" s="153">
        <v>991</v>
      </c>
      <c r="J99" s="153">
        <v>953</v>
      </c>
      <c r="K99" s="128">
        <v>38</v>
      </c>
      <c r="L99" s="128">
        <v>36</v>
      </c>
      <c r="M99" s="147">
        <v>3.64</v>
      </c>
      <c r="N99" s="175">
        <v>5.6784</v>
      </c>
      <c r="O99" s="175">
        <v>9.3184</v>
      </c>
      <c r="P99" s="147"/>
      <c r="Q99" s="147"/>
    </row>
    <row r="100" ht="16.5" customHeight="1" spans="1:257">
      <c r="A100" s="170" t="s">
        <v>204</v>
      </c>
      <c r="B100" s="171"/>
      <c r="C100" s="124"/>
      <c r="D100" s="124"/>
      <c r="E100" s="124"/>
      <c r="F100" s="124"/>
      <c r="G100" s="124"/>
      <c r="H100" s="124"/>
      <c r="I100" s="143"/>
      <c r="J100" s="143"/>
      <c r="K100" s="143"/>
      <c r="L100" s="144"/>
      <c r="M100" s="145"/>
      <c r="N100" s="146"/>
      <c r="O100" s="146"/>
      <c r="P100" s="147"/>
      <c r="Q100" s="156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  <c r="AU100" s="108"/>
      <c r="AV100" s="108"/>
      <c r="AW100" s="108"/>
      <c r="AX100" s="108"/>
      <c r="AY100" s="108"/>
      <c r="AZ100" s="108"/>
      <c r="BA100" s="108"/>
      <c r="BB100" s="108"/>
      <c r="BC100" s="108"/>
      <c r="BD100" s="108"/>
      <c r="BE100" s="108"/>
      <c r="BF100" s="108"/>
      <c r="BG100" s="108"/>
      <c r="BH100" s="108"/>
      <c r="BI100" s="108"/>
      <c r="BJ100" s="108"/>
      <c r="BK100" s="108"/>
      <c r="BL100" s="108"/>
      <c r="BM100" s="108"/>
      <c r="BN100" s="108"/>
      <c r="BO100" s="108"/>
      <c r="BP100" s="108"/>
      <c r="BQ100" s="108"/>
      <c r="BR100" s="108"/>
      <c r="BS100" s="108"/>
      <c r="BT100" s="108"/>
      <c r="BU100" s="108"/>
      <c r="BV100" s="108"/>
      <c r="BW100" s="108"/>
      <c r="BX100" s="108"/>
      <c r="BY100" s="108"/>
      <c r="BZ100" s="108"/>
      <c r="CA100" s="108"/>
      <c r="CB100" s="108"/>
      <c r="CC100" s="108"/>
      <c r="CD100" s="108"/>
      <c r="CE100" s="108"/>
      <c r="CF100" s="108"/>
      <c r="CG100" s="108"/>
      <c r="CH100" s="108"/>
      <c r="CI100" s="108"/>
      <c r="CJ100" s="108"/>
      <c r="CK100" s="108"/>
      <c r="CL100" s="108"/>
      <c r="CM100" s="108"/>
      <c r="CN100" s="108"/>
      <c r="CO100" s="108"/>
      <c r="CP100" s="108"/>
      <c r="CQ100" s="108"/>
      <c r="CR100" s="108"/>
      <c r="CS100" s="108"/>
      <c r="CT100" s="108"/>
      <c r="CU100" s="108"/>
      <c r="CV100" s="108"/>
      <c r="CW100" s="108"/>
      <c r="CX100" s="108"/>
      <c r="CY100" s="108"/>
      <c r="CZ100" s="108"/>
      <c r="DA100" s="108"/>
      <c r="DB100" s="108"/>
      <c r="DC100" s="108"/>
      <c r="DD100" s="108"/>
      <c r="DE100" s="108"/>
      <c r="DF100" s="108"/>
      <c r="DG100" s="108"/>
      <c r="DH100" s="108"/>
      <c r="DI100" s="108"/>
      <c r="DJ100" s="108"/>
      <c r="DK100" s="108"/>
      <c r="DL100" s="108"/>
      <c r="DM100" s="108"/>
      <c r="DN100" s="108"/>
      <c r="DO100" s="108"/>
      <c r="DP100" s="108"/>
      <c r="DQ100" s="108"/>
      <c r="DR100" s="108"/>
      <c r="DS100" s="108"/>
      <c r="DT100" s="108"/>
      <c r="DU100" s="108"/>
      <c r="DV100" s="108"/>
      <c r="DW100" s="108"/>
      <c r="DX100" s="108"/>
      <c r="DY100" s="108"/>
      <c r="DZ100" s="108"/>
      <c r="EA100" s="108"/>
      <c r="EB100" s="108"/>
      <c r="EC100" s="108"/>
      <c r="ED100" s="108"/>
      <c r="EE100" s="108"/>
      <c r="EF100" s="108"/>
      <c r="EG100" s="108"/>
      <c r="EH100" s="108"/>
      <c r="EI100" s="108"/>
      <c r="EJ100" s="108"/>
      <c r="EK100" s="108"/>
      <c r="EL100" s="108"/>
      <c r="EM100" s="108"/>
      <c r="EN100" s="108"/>
      <c r="EO100" s="108"/>
      <c r="EP100" s="108"/>
      <c r="EQ100" s="108"/>
      <c r="ER100" s="108"/>
      <c r="ES100" s="108"/>
      <c r="ET100" s="108"/>
      <c r="EU100" s="108"/>
      <c r="EV100" s="108"/>
      <c r="EW100" s="108"/>
      <c r="EX100" s="108"/>
      <c r="EY100" s="108"/>
      <c r="EZ100" s="108"/>
      <c r="FA100" s="108"/>
      <c r="FB100" s="108"/>
      <c r="FC100" s="108"/>
      <c r="FD100" s="108"/>
      <c r="FE100" s="108"/>
      <c r="FF100" s="108"/>
      <c r="FG100" s="108"/>
      <c r="FH100" s="108"/>
      <c r="FI100" s="108"/>
      <c r="FJ100" s="108"/>
      <c r="FK100" s="108"/>
      <c r="FL100" s="108"/>
      <c r="FM100" s="108"/>
      <c r="FN100" s="108"/>
      <c r="FO100" s="108"/>
      <c r="FP100" s="108"/>
      <c r="FQ100" s="108"/>
      <c r="FR100" s="108"/>
      <c r="FS100" s="108"/>
      <c r="FT100" s="108"/>
      <c r="FU100" s="108"/>
      <c r="FV100" s="108"/>
      <c r="FW100" s="108"/>
      <c r="FX100" s="108"/>
      <c r="FY100" s="108"/>
      <c r="FZ100" s="108"/>
      <c r="GA100" s="108"/>
      <c r="GB100" s="108"/>
      <c r="GC100" s="108"/>
      <c r="GD100" s="108"/>
      <c r="GE100" s="108"/>
      <c r="GF100" s="108"/>
      <c r="GG100" s="108"/>
      <c r="GH100" s="108"/>
      <c r="GI100" s="108"/>
      <c r="GJ100" s="108"/>
      <c r="GK100" s="108"/>
      <c r="GL100" s="108"/>
      <c r="GM100" s="108"/>
      <c r="GN100" s="108"/>
      <c r="GO100" s="108"/>
      <c r="GP100" s="108"/>
      <c r="GQ100" s="108"/>
      <c r="GR100" s="108"/>
      <c r="GS100" s="108"/>
      <c r="GT100" s="108"/>
      <c r="GU100" s="108"/>
      <c r="GV100" s="108"/>
      <c r="GW100" s="108"/>
      <c r="GX100" s="108"/>
      <c r="GY100" s="108"/>
      <c r="GZ100" s="108"/>
      <c r="HA100" s="108"/>
      <c r="HB100" s="108"/>
      <c r="HC100" s="108"/>
      <c r="HD100" s="108"/>
      <c r="HE100" s="108"/>
      <c r="HF100" s="108"/>
      <c r="HG100" s="108"/>
      <c r="HH100" s="108"/>
      <c r="HI100" s="108"/>
      <c r="HJ100" s="108"/>
      <c r="HK100" s="108"/>
      <c r="HL100" s="108"/>
      <c r="HM100" s="108"/>
      <c r="HN100" s="108"/>
      <c r="HO100" s="108"/>
      <c r="HP100" s="108"/>
      <c r="HQ100" s="108"/>
      <c r="HR100" s="108"/>
      <c r="HS100" s="108"/>
      <c r="HT100" s="108"/>
      <c r="HU100" s="108"/>
      <c r="HV100" s="108"/>
      <c r="HW100" s="108"/>
      <c r="HX100" s="108"/>
      <c r="HY100" s="108"/>
      <c r="HZ100" s="108"/>
      <c r="IA100" s="108"/>
      <c r="IB100" s="108"/>
      <c r="IC100" s="108"/>
      <c r="ID100" s="108"/>
      <c r="IE100" s="108"/>
      <c r="IF100" s="108"/>
      <c r="IG100" s="108"/>
      <c r="IH100" s="108"/>
      <c r="II100" s="108"/>
      <c r="IJ100" s="108"/>
      <c r="IK100" s="108"/>
      <c r="IL100" s="108"/>
      <c r="IM100" s="108"/>
      <c r="IN100" s="108"/>
      <c r="IO100" s="108"/>
      <c r="IP100" s="108"/>
      <c r="IQ100" s="108"/>
      <c r="IR100" s="108"/>
      <c r="IS100" s="108"/>
      <c r="IT100" s="108"/>
      <c r="IU100" s="108"/>
      <c r="IV100" s="108"/>
      <c r="IW100" s="188"/>
    </row>
    <row r="101" ht="16.5" customHeight="1" spans="1:17">
      <c r="A101" s="128" t="s">
        <v>2418</v>
      </c>
      <c r="B101" s="130">
        <v>6</v>
      </c>
      <c r="C101" s="172" t="s">
        <v>3294</v>
      </c>
      <c r="D101" s="172" t="s">
        <v>3295</v>
      </c>
      <c r="E101" s="172" t="s">
        <v>3296</v>
      </c>
      <c r="F101" s="172" t="s">
        <v>3297</v>
      </c>
      <c r="G101" s="172" t="s">
        <v>3298</v>
      </c>
      <c r="H101" s="172" t="s">
        <v>3299</v>
      </c>
      <c r="I101" s="128">
        <v>685</v>
      </c>
      <c r="J101" s="128">
        <v>630</v>
      </c>
      <c r="K101" s="128">
        <v>55</v>
      </c>
      <c r="L101" s="128">
        <v>14.4</v>
      </c>
      <c r="M101" s="147">
        <v>73.892</v>
      </c>
      <c r="N101" s="175">
        <v>115.27152</v>
      </c>
      <c r="O101" s="175">
        <v>189.16352</v>
      </c>
      <c r="P101" s="147"/>
      <c r="Q101" s="147"/>
    </row>
    <row r="102" ht="16.5" customHeight="1" spans="1:17">
      <c r="A102" s="128" t="s">
        <v>2745</v>
      </c>
      <c r="B102" s="130">
        <v>6</v>
      </c>
      <c r="C102" s="172" t="s">
        <v>2746</v>
      </c>
      <c r="D102" s="172" t="s">
        <v>2747</v>
      </c>
      <c r="E102" s="172" t="s">
        <v>2748</v>
      </c>
      <c r="F102" s="172" t="s">
        <v>2749</v>
      </c>
      <c r="G102" s="172" t="s">
        <v>2750</v>
      </c>
      <c r="H102" s="172" t="s">
        <v>2751</v>
      </c>
      <c r="I102" s="128">
        <v>1319</v>
      </c>
      <c r="J102" s="128">
        <v>1260</v>
      </c>
      <c r="K102" s="128">
        <v>59</v>
      </c>
      <c r="L102" s="128">
        <v>36</v>
      </c>
      <c r="M102" s="147">
        <v>41.86</v>
      </c>
      <c r="N102" s="175">
        <v>65.3016</v>
      </c>
      <c r="O102" s="175">
        <v>107.1616</v>
      </c>
      <c r="P102" s="147"/>
      <c r="Q102" s="147"/>
    </row>
    <row r="103" ht="16.5" customHeight="1" spans="1:17">
      <c r="A103" s="128" t="s">
        <v>3300</v>
      </c>
      <c r="B103" s="130">
        <v>6</v>
      </c>
      <c r="C103" s="172" t="s">
        <v>2428</v>
      </c>
      <c r="D103" s="172" t="s">
        <v>2431</v>
      </c>
      <c r="E103" s="172" t="s">
        <v>2423</v>
      </c>
      <c r="F103" s="172" t="s">
        <v>3301</v>
      </c>
      <c r="G103" s="172" t="s">
        <v>3302</v>
      </c>
      <c r="H103" s="172" t="s">
        <v>3303</v>
      </c>
      <c r="I103" s="128">
        <v>1143</v>
      </c>
      <c r="J103" s="128">
        <v>1106</v>
      </c>
      <c r="K103" s="128">
        <v>37</v>
      </c>
      <c r="L103" s="128">
        <v>36</v>
      </c>
      <c r="M103" s="147">
        <v>1.82</v>
      </c>
      <c r="N103" s="175">
        <v>2.8392</v>
      </c>
      <c r="O103" s="175">
        <v>4.6592</v>
      </c>
      <c r="P103" s="147"/>
      <c r="Q103" s="147"/>
    </row>
    <row r="104" ht="16.5" customHeight="1" spans="1:17">
      <c r="A104" s="128" t="s">
        <v>3304</v>
      </c>
      <c r="B104" s="130">
        <v>6</v>
      </c>
      <c r="C104" s="172" t="s">
        <v>3305</v>
      </c>
      <c r="D104" s="172" t="s">
        <v>3306</v>
      </c>
      <c r="E104" s="172" t="s">
        <v>3307</v>
      </c>
      <c r="F104" s="172" t="s">
        <v>3308</v>
      </c>
      <c r="G104" s="172" t="s">
        <v>3309</v>
      </c>
      <c r="H104" s="172" t="s">
        <v>3310</v>
      </c>
      <c r="I104" s="128">
        <v>1315</v>
      </c>
      <c r="J104" s="128">
        <v>1260</v>
      </c>
      <c r="K104" s="128">
        <v>55</v>
      </c>
      <c r="L104" s="128">
        <v>14.4</v>
      </c>
      <c r="M104" s="147">
        <v>73.892</v>
      </c>
      <c r="N104" s="175">
        <v>115.27152</v>
      </c>
      <c r="O104" s="175">
        <v>189.16352</v>
      </c>
      <c r="P104" s="147"/>
      <c r="Q104" s="147"/>
    </row>
    <row r="105" ht="16.5" customHeight="1" spans="1:17">
      <c r="A105" s="128" t="s">
        <v>2759</v>
      </c>
      <c r="B105" s="130">
        <v>6</v>
      </c>
      <c r="C105" s="172" t="s">
        <v>3311</v>
      </c>
      <c r="D105" s="172" t="s">
        <v>3312</v>
      </c>
      <c r="E105" s="172" t="s">
        <v>3313</v>
      </c>
      <c r="F105" s="172" t="s">
        <v>3314</v>
      </c>
      <c r="G105" s="172" t="s">
        <v>3315</v>
      </c>
      <c r="H105" s="172" t="s">
        <v>3316</v>
      </c>
      <c r="I105" s="128">
        <v>1162</v>
      </c>
      <c r="J105" s="128">
        <v>1100</v>
      </c>
      <c r="K105" s="128">
        <v>62</v>
      </c>
      <c r="L105" s="128">
        <v>14.4</v>
      </c>
      <c r="M105" s="147">
        <v>86.632</v>
      </c>
      <c r="N105" s="175">
        <v>135.14592</v>
      </c>
      <c r="O105" s="175">
        <v>221.77792</v>
      </c>
      <c r="P105" s="147"/>
      <c r="Q105" s="147"/>
    </row>
    <row r="106" ht="16.5" customHeight="1" spans="1:17">
      <c r="A106" s="128" t="s">
        <v>3317</v>
      </c>
      <c r="B106" s="130">
        <v>6</v>
      </c>
      <c r="C106" s="172" t="s">
        <v>2782</v>
      </c>
      <c r="D106" s="172" t="s">
        <v>3318</v>
      </c>
      <c r="E106" s="172" t="s">
        <v>2735</v>
      </c>
      <c r="F106" s="172" t="s">
        <v>3319</v>
      </c>
      <c r="G106" s="172" t="s">
        <v>721</v>
      </c>
      <c r="H106" s="172" t="s">
        <v>3320</v>
      </c>
      <c r="I106" s="128">
        <v>983</v>
      </c>
      <c r="J106" s="128">
        <v>908</v>
      </c>
      <c r="K106" s="128">
        <v>75</v>
      </c>
      <c r="L106" s="128">
        <v>36</v>
      </c>
      <c r="M106" s="147">
        <v>70.98</v>
      </c>
      <c r="N106" s="175">
        <v>110.7288</v>
      </c>
      <c r="O106" s="175">
        <v>181.7088</v>
      </c>
      <c r="P106" s="147"/>
      <c r="Q106" s="147"/>
    </row>
    <row r="107" ht="16.5" customHeight="1" spans="1:17">
      <c r="A107" s="128" t="s">
        <v>2439</v>
      </c>
      <c r="B107" s="130">
        <v>6</v>
      </c>
      <c r="C107" s="172" t="s">
        <v>3321</v>
      </c>
      <c r="D107" s="172" t="s">
        <v>2138</v>
      </c>
      <c r="E107" s="172" t="s">
        <v>3322</v>
      </c>
      <c r="F107" s="172" t="s">
        <v>3323</v>
      </c>
      <c r="G107" s="172" t="s">
        <v>3324</v>
      </c>
      <c r="H107" s="172" t="s">
        <v>3325</v>
      </c>
      <c r="I107" s="128">
        <v>985</v>
      </c>
      <c r="J107" s="128">
        <v>918</v>
      </c>
      <c r="K107" s="128">
        <v>67</v>
      </c>
      <c r="L107" s="128">
        <v>36</v>
      </c>
      <c r="M107" s="147">
        <v>56.42</v>
      </c>
      <c r="N107" s="175">
        <v>88.0152</v>
      </c>
      <c r="O107" s="175">
        <v>144.4352</v>
      </c>
      <c r="P107" s="147"/>
      <c r="Q107" s="147"/>
    </row>
    <row r="108" ht="16.5" customHeight="1" spans="1:17">
      <c r="A108" s="128" t="s">
        <v>2446</v>
      </c>
      <c r="B108" s="130">
        <v>6</v>
      </c>
      <c r="C108" s="172" t="s">
        <v>3326</v>
      </c>
      <c r="D108" s="172" t="s">
        <v>2448</v>
      </c>
      <c r="E108" s="172" t="s">
        <v>2449</v>
      </c>
      <c r="F108" s="172" t="s">
        <v>2450</v>
      </c>
      <c r="G108" s="172" t="s">
        <v>2451</v>
      </c>
      <c r="H108" s="172" t="s">
        <v>2452</v>
      </c>
      <c r="I108" s="128">
        <v>899</v>
      </c>
      <c r="J108" s="128">
        <v>851</v>
      </c>
      <c r="K108" s="128">
        <v>48</v>
      </c>
      <c r="L108" s="128">
        <v>36</v>
      </c>
      <c r="M108" s="147">
        <v>21.84</v>
      </c>
      <c r="N108" s="175">
        <v>34.0704</v>
      </c>
      <c r="O108" s="175">
        <v>55.9104</v>
      </c>
      <c r="P108" s="147"/>
      <c r="Q108" s="147"/>
    </row>
    <row r="109" ht="16.5" customHeight="1" spans="1:17">
      <c r="A109" s="128" t="s">
        <v>298</v>
      </c>
      <c r="B109" s="130">
        <v>6</v>
      </c>
      <c r="C109" s="172" t="s">
        <v>3327</v>
      </c>
      <c r="D109" s="172" t="s">
        <v>304</v>
      </c>
      <c r="E109" s="172" t="s">
        <v>303</v>
      </c>
      <c r="F109" s="172" t="s">
        <v>301</v>
      </c>
      <c r="G109" s="172" t="s">
        <v>300</v>
      </c>
      <c r="H109" s="172" t="s">
        <v>299</v>
      </c>
      <c r="I109" s="128">
        <v>1579</v>
      </c>
      <c r="J109" s="128">
        <v>1525</v>
      </c>
      <c r="K109" s="128">
        <v>54</v>
      </c>
      <c r="L109" s="128">
        <v>36</v>
      </c>
      <c r="M109" s="147">
        <v>32.76</v>
      </c>
      <c r="N109" s="175">
        <v>51.1056</v>
      </c>
      <c r="O109" s="175">
        <v>83.8656</v>
      </c>
      <c r="P109" s="147"/>
      <c r="Q109" s="147"/>
    </row>
    <row r="110" ht="16.5" customHeight="1" spans="1:17">
      <c r="A110" s="128" t="s">
        <v>3328</v>
      </c>
      <c r="B110" s="130">
        <v>6</v>
      </c>
      <c r="C110" s="172" t="s">
        <v>3329</v>
      </c>
      <c r="D110" s="172" t="s">
        <v>3330</v>
      </c>
      <c r="E110" s="172" t="s">
        <v>3331</v>
      </c>
      <c r="F110" s="172" t="s">
        <v>3332</v>
      </c>
      <c r="G110" s="172" t="s">
        <v>3333</v>
      </c>
      <c r="H110" s="172" t="s">
        <v>3334</v>
      </c>
      <c r="I110" s="128">
        <v>1330</v>
      </c>
      <c r="J110" s="128">
        <v>1268</v>
      </c>
      <c r="K110" s="128">
        <v>62</v>
      </c>
      <c r="L110" s="128">
        <v>14.4</v>
      </c>
      <c r="M110" s="147">
        <v>86.632</v>
      </c>
      <c r="N110" s="175">
        <v>135.14592</v>
      </c>
      <c r="O110" s="175">
        <v>221.77792</v>
      </c>
      <c r="P110" s="147"/>
      <c r="Q110" s="147"/>
    </row>
    <row r="111" ht="16.5" customHeight="1" spans="1:17">
      <c r="A111" s="128" t="s">
        <v>3335</v>
      </c>
      <c r="B111" s="130">
        <v>6</v>
      </c>
      <c r="C111" s="172" t="s">
        <v>2837</v>
      </c>
      <c r="D111" s="172" t="s">
        <v>2838</v>
      </c>
      <c r="E111" s="172" t="s">
        <v>2839</v>
      </c>
      <c r="F111" s="172" t="s">
        <v>2840</v>
      </c>
      <c r="G111" s="172" t="s">
        <v>2841</v>
      </c>
      <c r="H111" s="172" t="s">
        <v>2842</v>
      </c>
      <c r="I111" s="128">
        <v>1096</v>
      </c>
      <c r="J111" s="128">
        <v>1039</v>
      </c>
      <c r="K111" s="128">
        <v>57</v>
      </c>
      <c r="L111" s="128">
        <v>36</v>
      </c>
      <c r="M111" s="147">
        <v>38.22</v>
      </c>
      <c r="N111" s="175">
        <v>59.6232</v>
      </c>
      <c r="O111" s="175">
        <v>97.8432</v>
      </c>
      <c r="P111" s="147"/>
      <c r="Q111" s="147"/>
    </row>
    <row r="112" ht="16.5" customHeight="1" spans="1:17">
      <c r="A112" s="128" t="s">
        <v>3336</v>
      </c>
      <c r="B112" s="130">
        <v>6</v>
      </c>
      <c r="C112" s="172" t="s">
        <v>3337</v>
      </c>
      <c r="D112" s="172" t="s">
        <v>3338</v>
      </c>
      <c r="E112" s="172" t="s">
        <v>3339</v>
      </c>
      <c r="F112" s="172" t="s">
        <v>3340</v>
      </c>
      <c r="G112" s="172" t="s">
        <v>3341</v>
      </c>
      <c r="H112" s="172" t="s">
        <v>3342</v>
      </c>
      <c r="I112" s="128">
        <v>641</v>
      </c>
      <c r="J112" s="128">
        <v>614</v>
      </c>
      <c r="K112" s="128">
        <v>27</v>
      </c>
      <c r="L112" s="128">
        <v>14.4</v>
      </c>
      <c r="M112" s="147">
        <v>22.932</v>
      </c>
      <c r="N112" s="175">
        <v>35.77392</v>
      </c>
      <c r="O112" s="175">
        <v>58.70592</v>
      </c>
      <c r="P112" s="147"/>
      <c r="Q112" s="147"/>
    </row>
    <row r="113" ht="16.5" customHeight="1" spans="1:17">
      <c r="A113" s="128" t="s">
        <v>3343</v>
      </c>
      <c r="B113" s="130">
        <v>6</v>
      </c>
      <c r="C113" s="172" t="s">
        <v>3344</v>
      </c>
      <c r="D113" s="172" t="s">
        <v>3345</v>
      </c>
      <c r="E113" s="172" t="s">
        <v>3346</v>
      </c>
      <c r="F113" s="172" t="s">
        <v>3347</v>
      </c>
      <c r="G113" s="172" t="s">
        <v>3348</v>
      </c>
      <c r="H113" s="172" t="s">
        <v>3349</v>
      </c>
      <c r="I113" s="128">
        <v>1069</v>
      </c>
      <c r="J113" s="128">
        <v>1022</v>
      </c>
      <c r="K113" s="128">
        <v>47</v>
      </c>
      <c r="L113" s="128">
        <v>36</v>
      </c>
      <c r="M113" s="147">
        <v>20.02</v>
      </c>
      <c r="N113" s="175">
        <v>31.2312</v>
      </c>
      <c r="O113" s="175">
        <v>51.2512</v>
      </c>
      <c r="P113" s="147"/>
      <c r="Q113" s="147"/>
    </row>
    <row r="114" ht="16.5" customHeight="1" spans="1:17">
      <c r="A114" s="128" t="s">
        <v>3350</v>
      </c>
      <c r="B114" s="130">
        <v>6</v>
      </c>
      <c r="C114" s="172" t="s">
        <v>3351</v>
      </c>
      <c r="D114" s="172" t="s">
        <v>3352</v>
      </c>
      <c r="E114" s="172" t="s">
        <v>3353</v>
      </c>
      <c r="F114" s="172" t="s">
        <v>3354</v>
      </c>
      <c r="G114" s="172" t="s">
        <v>3355</v>
      </c>
      <c r="H114" s="172" t="s">
        <v>3356</v>
      </c>
      <c r="I114" s="128">
        <v>1240</v>
      </c>
      <c r="J114" s="128">
        <v>1160</v>
      </c>
      <c r="K114" s="128">
        <v>80</v>
      </c>
      <c r="L114" s="128">
        <v>36</v>
      </c>
      <c r="M114" s="147">
        <v>80.08</v>
      </c>
      <c r="N114" s="175">
        <v>124.9248</v>
      </c>
      <c r="O114" s="175">
        <v>205.0048</v>
      </c>
      <c r="P114" s="147"/>
      <c r="Q114" s="147"/>
    </row>
    <row r="115" ht="16.5" customHeight="1" spans="1:17">
      <c r="A115" s="128" t="s">
        <v>3357</v>
      </c>
      <c r="B115" s="130">
        <v>6</v>
      </c>
      <c r="C115" s="172" t="s">
        <v>3358</v>
      </c>
      <c r="D115" s="172" t="s">
        <v>3359</v>
      </c>
      <c r="E115" s="172" t="s">
        <v>3360</v>
      </c>
      <c r="F115" s="172" t="s">
        <v>3361</v>
      </c>
      <c r="G115" s="172" t="s">
        <v>3362</v>
      </c>
      <c r="H115" s="172" t="s">
        <v>3363</v>
      </c>
      <c r="I115" s="128">
        <v>916</v>
      </c>
      <c r="J115" s="128">
        <v>860</v>
      </c>
      <c r="K115" s="128">
        <v>56</v>
      </c>
      <c r="L115" s="128">
        <v>14.4</v>
      </c>
      <c r="M115" s="147">
        <v>75.712</v>
      </c>
      <c r="N115" s="175">
        <v>118.11072</v>
      </c>
      <c r="O115" s="175">
        <v>193.82272</v>
      </c>
      <c r="P115" s="147"/>
      <c r="Q115" s="147"/>
    </row>
    <row r="116" ht="16.5" customHeight="1" spans="1:17">
      <c r="A116" s="128" t="s">
        <v>3364</v>
      </c>
      <c r="B116" s="130">
        <v>6</v>
      </c>
      <c r="C116" s="172" t="s">
        <v>3365</v>
      </c>
      <c r="D116" s="172" t="s">
        <v>3366</v>
      </c>
      <c r="E116" s="172" t="s">
        <v>3367</v>
      </c>
      <c r="F116" s="172" t="s">
        <v>3368</v>
      </c>
      <c r="G116" s="172" t="s">
        <v>3369</v>
      </c>
      <c r="H116" s="172" t="s">
        <v>3370</v>
      </c>
      <c r="I116" s="128">
        <v>979</v>
      </c>
      <c r="J116" s="128">
        <v>936</v>
      </c>
      <c r="K116" s="128">
        <v>43</v>
      </c>
      <c r="L116" s="128">
        <v>14.4</v>
      </c>
      <c r="M116" s="147">
        <v>52.052</v>
      </c>
      <c r="N116" s="175">
        <v>81.20112</v>
      </c>
      <c r="O116" s="175">
        <v>133.25312</v>
      </c>
      <c r="P116" s="147"/>
      <c r="Q116" s="147"/>
    </row>
    <row r="117" ht="16.5" customHeight="1" spans="1:17">
      <c r="A117" s="128" t="s">
        <v>3371</v>
      </c>
      <c r="B117" s="130">
        <v>6</v>
      </c>
      <c r="C117" s="172" t="s">
        <v>3372</v>
      </c>
      <c r="D117" s="172" t="s">
        <v>3373</v>
      </c>
      <c r="E117" s="172" t="s">
        <v>3374</v>
      </c>
      <c r="F117" s="172" t="s">
        <v>3375</v>
      </c>
      <c r="G117" s="172" t="s">
        <v>3376</v>
      </c>
      <c r="H117" s="172" t="s">
        <v>3377</v>
      </c>
      <c r="I117" s="128">
        <v>1087</v>
      </c>
      <c r="J117" s="128">
        <v>1037</v>
      </c>
      <c r="K117" s="128">
        <v>50</v>
      </c>
      <c r="L117" s="128">
        <v>36</v>
      </c>
      <c r="M117" s="147">
        <v>25.48</v>
      </c>
      <c r="N117" s="175">
        <v>39.7488</v>
      </c>
      <c r="O117" s="175">
        <v>65.2288</v>
      </c>
      <c r="P117" s="147"/>
      <c r="Q117" s="147"/>
    </row>
    <row r="118" ht="16.5" customHeight="1" spans="1:17">
      <c r="A118" s="128" t="s">
        <v>2816</v>
      </c>
      <c r="B118" s="130">
        <v>6</v>
      </c>
      <c r="C118" s="172" t="s">
        <v>3378</v>
      </c>
      <c r="D118" s="172" t="s">
        <v>3379</v>
      </c>
      <c r="E118" s="172" t="s">
        <v>3380</v>
      </c>
      <c r="F118" s="172" t="s">
        <v>3381</v>
      </c>
      <c r="G118" s="172" t="s">
        <v>3382</v>
      </c>
      <c r="H118" s="172" t="s">
        <v>3383</v>
      </c>
      <c r="I118" s="128">
        <v>1167</v>
      </c>
      <c r="J118" s="128">
        <v>1110</v>
      </c>
      <c r="K118" s="128">
        <v>57</v>
      </c>
      <c r="L118" s="128">
        <v>14.4</v>
      </c>
      <c r="M118" s="147">
        <v>77.532</v>
      </c>
      <c r="N118" s="175">
        <v>120.94992</v>
      </c>
      <c r="O118" s="175">
        <v>198.48192</v>
      </c>
      <c r="P118" s="147"/>
      <c r="Q118" s="147"/>
    </row>
    <row r="119" ht="16.5" customHeight="1" spans="1:17">
      <c r="A119" s="128" t="s">
        <v>2822</v>
      </c>
      <c r="B119" s="130">
        <v>6</v>
      </c>
      <c r="C119" s="172" t="s">
        <v>3384</v>
      </c>
      <c r="D119" s="172" t="s">
        <v>3385</v>
      </c>
      <c r="E119" s="172" t="s">
        <v>3386</v>
      </c>
      <c r="F119" s="172" t="s">
        <v>3387</v>
      </c>
      <c r="G119" s="172" t="s">
        <v>3388</v>
      </c>
      <c r="H119" s="172" t="s">
        <v>3389</v>
      </c>
      <c r="I119" s="128">
        <v>1128</v>
      </c>
      <c r="J119" s="128">
        <v>1071</v>
      </c>
      <c r="K119" s="128">
        <v>57</v>
      </c>
      <c r="L119" s="128">
        <v>14.4</v>
      </c>
      <c r="M119" s="147">
        <v>77.532</v>
      </c>
      <c r="N119" s="175">
        <v>120.94992</v>
      </c>
      <c r="O119" s="175">
        <v>198.48192</v>
      </c>
      <c r="P119" s="147"/>
      <c r="Q119" s="147"/>
    </row>
    <row r="120" ht="16.5" customHeight="1" spans="1:17">
      <c r="A120" s="128" t="s">
        <v>3390</v>
      </c>
      <c r="B120" s="130">
        <v>6</v>
      </c>
      <c r="C120" s="172" t="s">
        <v>3391</v>
      </c>
      <c r="D120" s="172" t="s">
        <v>3392</v>
      </c>
      <c r="E120" s="172" t="s">
        <v>2825</v>
      </c>
      <c r="F120" s="172" t="s">
        <v>2826</v>
      </c>
      <c r="G120" s="172" t="s">
        <v>2827</v>
      </c>
      <c r="H120" s="172" t="s">
        <v>2828</v>
      </c>
      <c r="I120" s="128">
        <v>1343</v>
      </c>
      <c r="J120" s="128">
        <v>1270</v>
      </c>
      <c r="K120" s="128">
        <v>73</v>
      </c>
      <c r="L120" s="128">
        <v>36</v>
      </c>
      <c r="M120" s="147">
        <v>67.34</v>
      </c>
      <c r="N120" s="175">
        <v>105.0504</v>
      </c>
      <c r="O120" s="175">
        <v>172.3904</v>
      </c>
      <c r="P120" s="147"/>
      <c r="Q120" s="147"/>
    </row>
    <row r="121" ht="16.5" customHeight="1" spans="1:257">
      <c r="A121" s="170" t="s">
        <v>213</v>
      </c>
      <c r="B121" s="171"/>
      <c r="C121" s="124"/>
      <c r="D121" s="124"/>
      <c r="E121" s="124"/>
      <c r="F121" s="124"/>
      <c r="G121" s="124"/>
      <c r="H121" s="124"/>
      <c r="I121" s="143"/>
      <c r="J121" s="143"/>
      <c r="K121" s="143"/>
      <c r="L121" s="144"/>
      <c r="M121" s="145"/>
      <c r="N121" s="146"/>
      <c r="O121" s="146"/>
      <c r="P121" s="147"/>
      <c r="Q121" s="156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  <c r="BJ121" s="108"/>
      <c r="BK121" s="108"/>
      <c r="BL121" s="108"/>
      <c r="BM121" s="108"/>
      <c r="BN121" s="108"/>
      <c r="BO121" s="108"/>
      <c r="BP121" s="108"/>
      <c r="BQ121" s="108"/>
      <c r="BR121" s="108"/>
      <c r="BS121" s="108"/>
      <c r="BT121" s="108"/>
      <c r="BU121" s="108"/>
      <c r="BV121" s="108"/>
      <c r="BW121" s="108"/>
      <c r="BX121" s="108"/>
      <c r="BY121" s="108"/>
      <c r="BZ121" s="108"/>
      <c r="CA121" s="108"/>
      <c r="CB121" s="108"/>
      <c r="CC121" s="108"/>
      <c r="CD121" s="108"/>
      <c r="CE121" s="108"/>
      <c r="CF121" s="108"/>
      <c r="CG121" s="108"/>
      <c r="CH121" s="108"/>
      <c r="CI121" s="108"/>
      <c r="CJ121" s="108"/>
      <c r="CK121" s="108"/>
      <c r="CL121" s="108"/>
      <c r="CM121" s="108"/>
      <c r="CN121" s="108"/>
      <c r="CO121" s="108"/>
      <c r="CP121" s="108"/>
      <c r="CQ121" s="108"/>
      <c r="CR121" s="108"/>
      <c r="CS121" s="108"/>
      <c r="CT121" s="108"/>
      <c r="CU121" s="108"/>
      <c r="CV121" s="108"/>
      <c r="CW121" s="108"/>
      <c r="CX121" s="108"/>
      <c r="CY121" s="108"/>
      <c r="CZ121" s="108"/>
      <c r="DA121" s="108"/>
      <c r="DB121" s="108"/>
      <c r="DC121" s="108"/>
      <c r="DD121" s="108"/>
      <c r="DE121" s="108"/>
      <c r="DF121" s="108"/>
      <c r="DG121" s="108"/>
      <c r="DH121" s="108"/>
      <c r="DI121" s="108"/>
      <c r="DJ121" s="108"/>
      <c r="DK121" s="108"/>
      <c r="DL121" s="108"/>
      <c r="DM121" s="108"/>
      <c r="DN121" s="108"/>
      <c r="DO121" s="108"/>
      <c r="DP121" s="108"/>
      <c r="DQ121" s="108"/>
      <c r="DR121" s="108"/>
      <c r="DS121" s="108"/>
      <c r="DT121" s="108"/>
      <c r="DU121" s="108"/>
      <c r="DV121" s="108"/>
      <c r="DW121" s="108"/>
      <c r="DX121" s="108"/>
      <c r="DY121" s="108"/>
      <c r="DZ121" s="108"/>
      <c r="EA121" s="108"/>
      <c r="EB121" s="108"/>
      <c r="EC121" s="108"/>
      <c r="ED121" s="108"/>
      <c r="EE121" s="108"/>
      <c r="EF121" s="108"/>
      <c r="EG121" s="108"/>
      <c r="EH121" s="108"/>
      <c r="EI121" s="108"/>
      <c r="EJ121" s="108"/>
      <c r="EK121" s="108"/>
      <c r="EL121" s="108"/>
      <c r="EM121" s="108"/>
      <c r="EN121" s="108"/>
      <c r="EO121" s="108"/>
      <c r="EP121" s="108"/>
      <c r="EQ121" s="108"/>
      <c r="ER121" s="108"/>
      <c r="ES121" s="108"/>
      <c r="ET121" s="108"/>
      <c r="EU121" s="108"/>
      <c r="EV121" s="108"/>
      <c r="EW121" s="108"/>
      <c r="EX121" s="108"/>
      <c r="EY121" s="108"/>
      <c r="EZ121" s="108"/>
      <c r="FA121" s="108"/>
      <c r="FB121" s="108"/>
      <c r="FC121" s="108"/>
      <c r="FD121" s="108"/>
      <c r="FE121" s="108"/>
      <c r="FF121" s="108"/>
      <c r="FG121" s="108"/>
      <c r="FH121" s="108"/>
      <c r="FI121" s="108"/>
      <c r="FJ121" s="108"/>
      <c r="FK121" s="108"/>
      <c r="FL121" s="108"/>
      <c r="FM121" s="108"/>
      <c r="FN121" s="108"/>
      <c r="FO121" s="108"/>
      <c r="FP121" s="108"/>
      <c r="FQ121" s="108"/>
      <c r="FR121" s="108"/>
      <c r="FS121" s="108"/>
      <c r="FT121" s="108"/>
      <c r="FU121" s="108"/>
      <c r="FV121" s="108"/>
      <c r="FW121" s="108"/>
      <c r="FX121" s="108"/>
      <c r="FY121" s="108"/>
      <c r="FZ121" s="108"/>
      <c r="GA121" s="108"/>
      <c r="GB121" s="108"/>
      <c r="GC121" s="108"/>
      <c r="GD121" s="108"/>
      <c r="GE121" s="108"/>
      <c r="GF121" s="108"/>
      <c r="GG121" s="108"/>
      <c r="GH121" s="108"/>
      <c r="GI121" s="108"/>
      <c r="GJ121" s="108"/>
      <c r="GK121" s="108"/>
      <c r="GL121" s="108"/>
      <c r="GM121" s="108"/>
      <c r="GN121" s="108"/>
      <c r="GO121" s="108"/>
      <c r="GP121" s="108"/>
      <c r="GQ121" s="108"/>
      <c r="GR121" s="108"/>
      <c r="GS121" s="108"/>
      <c r="GT121" s="108"/>
      <c r="GU121" s="108"/>
      <c r="GV121" s="108"/>
      <c r="GW121" s="108"/>
      <c r="GX121" s="108"/>
      <c r="GY121" s="108"/>
      <c r="GZ121" s="108"/>
      <c r="HA121" s="108"/>
      <c r="HB121" s="108"/>
      <c r="HC121" s="108"/>
      <c r="HD121" s="108"/>
      <c r="HE121" s="108"/>
      <c r="HF121" s="108"/>
      <c r="HG121" s="108"/>
      <c r="HH121" s="108"/>
      <c r="HI121" s="108"/>
      <c r="HJ121" s="108"/>
      <c r="HK121" s="108"/>
      <c r="HL121" s="108"/>
      <c r="HM121" s="108"/>
      <c r="HN121" s="108"/>
      <c r="HO121" s="108"/>
      <c r="HP121" s="108"/>
      <c r="HQ121" s="108"/>
      <c r="HR121" s="108"/>
      <c r="HS121" s="108"/>
      <c r="HT121" s="108"/>
      <c r="HU121" s="108"/>
      <c r="HV121" s="108"/>
      <c r="HW121" s="108"/>
      <c r="HX121" s="108"/>
      <c r="HY121" s="108"/>
      <c r="HZ121" s="108"/>
      <c r="IA121" s="108"/>
      <c r="IB121" s="108"/>
      <c r="IC121" s="108"/>
      <c r="ID121" s="108"/>
      <c r="IE121" s="108"/>
      <c r="IF121" s="108"/>
      <c r="IG121" s="108"/>
      <c r="IH121" s="108"/>
      <c r="II121" s="108"/>
      <c r="IJ121" s="108"/>
      <c r="IK121" s="108"/>
      <c r="IL121" s="108"/>
      <c r="IM121" s="108"/>
      <c r="IN121" s="108"/>
      <c r="IO121" s="108"/>
      <c r="IP121" s="108"/>
      <c r="IQ121" s="108"/>
      <c r="IR121" s="108"/>
      <c r="IS121" s="108"/>
      <c r="IT121" s="108"/>
      <c r="IU121" s="108"/>
      <c r="IV121" s="108"/>
      <c r="IW121" s="188"/>
    </row>
    <row r="122" ht="16.5" customHeight="1" spans="1:17">
      <c r="A122" s="128" t="s">
        <v>2855</v>
      </c>
      <c r="B122" s="130">
        <v>6</v>
      </c>
      <c r="C122" s="172" t="s">
        <v>2856</v>
      </c>
      <c r="D122" s="172" t="s">
        <v>2857</v>
      </c>
      <c r="E122" s="172" t="s">
        <v>2858</v>
      </c>
      <c r="F122" s="172" t="s">
        <v>3393</v>
      </c>
      <c r="G122" s="172" t="s">
        <v>2859</v>
      </c>
      <c r="H122" s="172" t="s">
        <v>2860</v>
      </c>
      <c r="I122" s="153">
        <v>978</v>
      </c>
      <c r="J122" s="153">
        <v>924</v>
      </c>
      <c r="K122" s="128">
        <v>54</v>
      </c>
      <c r="L122" s="128">
        <v>36</v>
      </c>
      <c r="M122" s="147">
        <v>32.76</v>
      </c>
      <c r="N122" s="175">
        <v>51.1056</v>
      </c>
      <c r="O122" s="175">
        <v>83.8656</v>
      </c>
      <c r="P122" s="147"/>
      <c r="Q122" s="147"/>
    </row>
    <row r="123" ht="16.5" customHeight="1" spans="1:17">
      <c r="A123" s="128" t="s">
        <v>3394</v>
      </c>
      <c r="B123" s="130">
        <v>6</v>
      </c>
      <c r="C123" s="172" t="s">
        <v>3395</v>
      </c>
      <c r="D123" s="172" t="s">
        <v>3396</v>
      </c>
      <c r="E123" s="172" t="s">
        <v>3397</v>
      </c>
      <c r="F123" s="172" t="s">
        <v>3398</v>
      </c>
      <c r="G123" s="172" t="s">
        <v>3399</v>
      </c>
      <c r="H123" s="172" t="s">
        <v>3400</v>
      </c>
      <c r="I123" s="153">
        <v>1211</v>
      </c>
      <c r="J123" s="153">
        <v>1140</v>
      </c>
      <c r="K123" s="128">
        <v>71</v>
      </c>
      <c r="L123" s="128">
        <v>36</v>
      </c>
      <c r="M123" s="147">
        <v>63.7</v>
      </c>
      <c r="N123" s="175">
        <v>99.372</v>
      </c>
      <c r="O123" s="175">
        <v>163.072</v>
      </c>
      <c r="P123" s="147"/>
      <c r="Q123" s="147"/>
    </row>
    <row r="124" ht="16.5" customHeight="1" spans="9:15">
      <c r="I124" s="189" t="s">
        <v>253</v>
      </c>
      <c r="J124" s="189"/>
      <c r="K124" s="189"/>
      <c r="L124" s="190">
        <f>SUM(L6:L123)</f>
        <v>3291.6</v>
      </c>
      <c r="M124" s="191">
        <f t="shared" ref="M124:O124" si="0">SUM(M6:M123)</f>
        <v>4741.828</v>
      </c>
      <c r="N124" s="191">
        <f t="shared" si="0"/>
        <v>7397.25168</v>
      </c>
      <c r="O124" s="191">
        <f t="shared" si="0"/>
        <v>12139.07968</v>
      </c>
    </row>
  </sheetData>
  <mergeCells count="22">
    <mergeCell ref="A1:Q1"/>
    <mergeCell ref="I3:K3"/>
    <mergeCell ref="A5:B5"/>
    <mergeCell ref="A25:B25"/>
    <mergeCell ref="A56:B56"/>
    <mergeCell ref="A66:B66"/>
    <mergeCell ref="A68:B68"/>
    <mergeCell ref="A71:B71"/>
    <mergeCell ref="A82:B82"/>
    <mergeCell ref="A89:B89"/>
    <mergeCell ref="A95:B95"/>
    <mergeCell ref="A100:B100"/>
    <mergeCell ref="A121:B121"/>
    <mergeCell ref="I124:K124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134"/>
  <sheetViews>
    <sheetView tabSelected="1" workbookViewId="0">
      <pane ySplit="4" topLeftCell="A114" activePane="bottomLeft" state="frozen"/>
      <selection/>
      <selection pane="bottomLeft" activeCell="S149" sqref="S149"/>
    </sheetView>
  </sheetViews>
  <sheetFormatPr defaultColWidth="9" defaultRowHeight="13.5"/>
  <cols>
    <col min="1" max="1" width="9" style="166" customWidth="1"/>
    <col min="2" max="2" width="3.5" style="166" customWidth="1"/>
    <col min="3" max="8" width="7.625" style="166" customWidth="1"/>
    <col min="9" max="10" width="7" style="166" customWidth="1"/>
    <col min="11" max="11" width="4.875" style="166" customWidth="1"/>
    <col min="12" max="12" width="8.875" style="167" customWidth="1"/>
    <col min="13" max="13" width="9.875" style="168" customWidth="1"/>
    <col min="14" max="15" width="9.875" style="169" customWidth="1"/>
    <col min="16" max="257" width="9" style="166"/>
    <col min="258" max="258" width="7.5" style="166" customWidth="1"/>
    <col min="259" max="259" width="5.375" style="166" customWidth="1"/>
    <col min="260" max="265" width="7.625" style="166" customWidth="1"/>
    <col min="266" max="267" width="9" style="166"/>
    <col min="268" max="268" width="6.5" style="166" customWidth="1"/>
    <col min="269" max="271" width="9.875" style="166" customWidth="1"/>
    <col min="272" max="513" width="9" style="166"/>
    <col min="514" max="514" width="7.5" style="166" customWidth="1"/>
    <col min="515" max="515" width="5.375" style="166" customWidth="1"/>
    <col min="516" max="521" width="7.625" style="166" customWidth="1"/>
    <col min="522" max="523" width="9" style="166"/>
    <col min="524" max="524" width="6.5" style="166" customWidth="1"/>
    <col min="525" max="527" width="9.875" style="166" customWidth="1"/>
    <col min="528" max="769" width="9" style="166"/>
    <col min="770" max="770" width="7.5" style="166" customWidth="1"/>
    <col min="771" max="771" width="5.375" style="166" customWidth="1"/>
    <col min="772" max="777" width="7.625" style="166" customWidth="1"/>
    <col min="778" max="779" width="9" style="166"/>
    <col min="780" max="780" width="6.5" style="166" customWidth="1"/>
    <col min="781" max="783" width="9.875" style="166" customWidth="1"/>
    <col min="784" max="1025" width="9" style="166"/>
    <col min="1026" max="1026" width="7.5" style="166" customWidth="1"/>
    <col min="1027" max="1027" width="5.375" style="166" customWidth="1"/>
    <col min="1028" max="1033" width="7.625" style="166" customWidth="1"/>
    <col min="1034" max="1035" width="9" style="166"/>
    <col min="1036" max="1036" width="6.5" style="166" customWidth="1"/>
    <col min="1037" max="1039" width="9.875" style="166" customWidth="1"/>
    <col min="1040" max="1281" width="9" style="166"/>
    <col min="1282" max="1282" width="7.5" style="166" customWidth="1"/>
    <col min="1283" max="1283" width="5.375" style="166" customWidth="1"/>
    <col min="1284" max="1289" width="7.625" style="166" customWidth="1"/>
    <col min="1290" max="1291" width="9" style="166"/>
    <col min="1292" max="1292" width="6.5" style="166" customWidth="1"/>
    <col min="1293" max="1295" width="9.875" style="166" customWidth="1"/>
    <col min="1296" max="1537" width="9" style="166"/>
    <col min="1538" max="1538" width="7.5" style="166" customWidth="1"/>
    <col min="1539" max="1539" width="5.375" style="166" customWidth="1"/>
    <col min="1540" max="1545" width="7.625" style="166" customWidth="1"/>
    <col min="1546" max="1547" width="9" style="166"/>
    <col min="1548" max="1548" width="6.5" style="166" customWidth="1"/>
    <col min="1549" max="1551" width="9.875" style="166" customWidth="1"/>
    <col min="1552" max="1793" width="9" style="166"/>
    <col min="1794" max="1794" width="7.5" style="166" customWidth="1"/>
    <col min="1795" max="1795" width="5.375" style="166" customWidth="1"/>
    <col min="1796" max="1801" width="7.625" style="166" customWidth="1"/>
    <col min="1802" max="1803" width="9" style="166"/>
    <col min="1804" max="1804" width="6.5" style="166" customWidth="1"/>
    <col min="1805" max="1807" width="9.875" style="166" customWidth="1"/>
    <col min="1808" max="2049" width="9" style="166"/>
    <col min="2050" max="2050" width="7.5" style="166" customWidth="1"/>
    <col min="2051" max="2051" width="5.375" style="166" customWidth="1"/>
    <col min="2052" max="2057" width="7.625" style="166" customWidth="1"/>
    <col min="2058" max="2059" width="9" style="166"/>
    <col min="2060" max="2060" width="6.5" style="166" customWidth="1"/>
    <col min="2061" max="2063" width="9.875" style="166" customWidth="1"/>
    <col min="2064" max="2305" width="9" style="166"/>
    <col min="2306" max="2306" width="7.5" style="166" customWidth="1"/>
    <col min="2307" max="2307" width="5.375" style="166" customWidth="1"/>
    <col min="2308" max="2313" width="7.625" style="166" customWidth="1"/>
    <col min="2314" max="2315" width="9" style="166"/>
    <col min="2316" max="2316" width="6.5" style="166" customWidth="1"/>
    <col min="2317" max="2319" width="9.875" style="166" customWidth="1"/>
    <col min="2320" max="2561" width="9" style="166"/>
    <col min="2562" max="2562" width="7.5" style="166" customWidth="1"/>
    <col min="2563" max="2563" width="5.375" style="166" customWidth="1"/>
    <col min="2564" max="2569" width="7.625" style="166" customWidth="1"/>
    <col min="2570" max="2571" width="9" style="166"/>
    <col min="2572" max="2572" width="6.5" style="166" customWidth="1"/>
    <col min="2573" max="2575" width="9.875" style="166" customWidth="1"/>
    <col min="2576" max="2817" width="9" style="166"/>
    <col min="2818" max="2818" width="7.5" style="166" customWidth="1"/>
    <col min="2819" max="2819" width="5.375" style="166" customWidth="1"/>
    <col min="2820" max="2825" width="7.625" style="166" customWidth="1"/>
    <col min="2826" max="2827" width="9" style="166"/>
    <col min="2828" max="2828" width="6.5" style="166" customWidth="1"/>
    <col min="2829" max="2831" width="9.875" style="166" customWidth="1"/>
    <col min="2832" max="3073" width="9" style="166"/>
    <col min="3074" max="3074" width="7.5" style="166" customWidth="1"/>
    <col min="3075" max="3075" width="5.375" style="166" customWidth="1"/>
    <col min="3076" max="3081" width="7.625" style="166" customWidth="1"/>
    <col min="3082" max="3083" width="9" style="166"/>
    <col min="3084" max="3084" width="6.5" style="166" customWidth="1"/>
    <col min="3085" max="3087" width="9.875" style="166" customWidth="1"/>
    <col min="3088" max="3329" width="9" style="166"/>
    <col min="3330" max="3330" width="7.5" style="166" customWidth="1"/>
    <col min="3331" max="3331" width="5.375" style="166" customWidth="1"/>
    <col min="3332" max="3337" width="7.625" style="166" customWidth="1"/>
    <col min="3338" max="3339" width="9" style="166"/>
    <col min="3340" max="3340" width="6.5" style="166" customWidth="1"/>
    <col min="3341" max="3343" width="9.875" style="166" customWidth="1"/>
    <col min="3344" max="3585" width="9" style="166"/>
    <col min="3586" max="3586" width="7.5" style="166" customWidth="1"/>
    <col min="3587" max="3587" width="5.375" style="166" customWidth="1"/>
    <col min="3588" max="3593" width="7.625" style="166" customWidth="1"/>
    <col min="3594" max="3595" width="9" style="166"/>
    <col min="3596" max="3596" width="6.5" style="166" customWidth="1"/>
    <col min="3597" max="3599" width="9.875" style="166" customWidth="1"/>
    <col min="3600" max="3841" width="9" style="166"/>
    <col min="3842" max="3842" width="7.5" style="166" customWidth="1"/>
    <col min="3843" max="3843" width="5.375" style="166" customWidth="1"/>
    <col min="3844" max="3849" width="7.625" style="166" customWidth="1"/>
    <col min="3850" max="3851" width="9" style="166"/>
    <col min="3852" max="3852" width="6.5" style="166" customWidth="1"/>
    <col min="3853" max="3855" width="9.875" style="166" customWidth="1"/>
    <col min="3856" max="4097" width="9" style="166"/>
    <col min="4098" max="4098" width="7.5" style="166" customWidth="1"/>
    <col min="4099" max="4099" width="5.375" style="166" customWidth="1"/>
    <col min="4100" max="4105" width="7.625" style="166" customWidth="1"/>
    <col min="4106" max="4107" width="9" style="166"/>
    <col min="4108" max="4108" width="6.5" style="166" customWidth="1"/>
    <col min="4109" max="4111" width="9.875" style="166" customWidth="1"/>
    <col min="4112" max="4353" width="9" style="166"/>
    <col min="4354" max="4354" width="7.5" style="166" customWidth="1"/>
    <col min="4355" max="4355" width="5.375" style="166" customWidth="1"/>
    <col min="4356" max="4361" width="7.625" style="166" customWidth="1"/>
    <col min="4362" max="4363" width="9" style="166"/>
    <col min="4364" max="4364" width="6.5" style="166" customWidth="1"/>
    <col min="4365" max="4367" width="9.875" style="166" customWidth="1"/>
    <col min="4368" max="4609" width="9" style="166"/>
    <col min="4610" max="4610" width="7.5" style="166" customWidth="1"/>
    <col min="4611" max="4611" width="5.375" style="166" customWidth="1"/>
    <col min="4612" max="4617" width="7.625" style="166" customWidth="1"/>
    <col min="4618" max="4619" width="9" style="166"/>
    <col min="4620" max="4620" width="6.5" style="166" customWidth="1"/>
    <col min="4621" max="4623" width="9.875" style="166" customWidth="1"/>
    <col min="4624" max="4865" width="9" style="166"/>
    <col min="4866" max="4866" width="7.5" style="166" customWidth="1"/>
    <col min="4867" max="4867" width="5.375" style="166" customWidth="1"/>
    <col min="4868" max="4873" width="7.625" style="166" customWidth="1"/>
    <col min="4874" max="4875" width="9" style="166"/>
    <col min="4876" max="4876" width="6.5" style="166" customWidth="1"/>
    <col min="4877" max="4879" width="9.875" style="166" customWidth="1"/>
    <col min="4880" max="5121" width="9" style="166"/>
    <col min="5122" max="5122" width="7.5" style="166" customWidth="1"/>
    <col min="5123" max="5123" width="5.375" style="166" customWidth="1"/>
    <col min="5124" max="5129" width="7.625" style="166" customWidth="1"/>
    <col min="5130" max="5131" width="9" style="166"/>
    <col min="5132" max="5132" width="6.5" style="166" customWidth="1"/>
    <col min="5133" max="5135" width="9.875" style="166" customWidth="1"/>
    <col min="5136" max="5377" width="9" style="166"/>
    <col min="5378" max="5378" width="7.5" style="166" customWidth="1"/>
    <col min="5379" max="5379" width="5.375" style="166" customWidth="1"/>
    <col min="5380" max="5385" width="7.625" style="166" customWidth="1"/>
    <col min="5386" max="5387" width="9" style="166"/>
    <col min="5388" max="5388" width="6.5" style="166" customWidth="1"/>
    <col min="5389" max="5391" width="9.875" style="166" customWidth="1"/>
    <col min="5392" max="5633" width="9" style="166"/>
    <col min="5634" max="5634" width="7.5" style="166" customWidth="1"/>
    <col min="5635" max="5635" width="5.375" style="166" customWidth="1"/>
    <col min="5636" max="5641" width="7.625" style="166" customWidth="1"/>
    <col min="5642" max="5643" width="9" style="166"/>
    <col min="5644" max="5644" width="6.5" style="166" customWidth="1"/>
    <col min="5645" max="5647" width="9.875" style="166" customWidth="1"/>
    <col min="5648" max="5889" width="9" style="166"/>
    <col min="5890" max="5890" width="7.5" style="166" customWidth="1"/>
    <col min="5891" max="5891" width="5.375" style="166" customWidth="1"/>
    <col min="5892" max="5897" width="7.625" style="166" customWidth="1"/>
    <col min="5898" max="5899" width="9" style="166"/>
    <col min="5900" max="5900" width="6.5" style="166" customWidth="1"/>
    <col min="5901" max="5903" width="9.875" style="166" customWidth="1"/>
    <col min="5904" max="6145" width="9" style="166"/>
    <col min="6146" max="6146" width="7.5" style="166" customWidth="1"/>
    <col min="6147" max="6147" width="5.375" style="166" customWidth="1"/>
    <col min="6148" max="6153" width="7.625" style="166" customWidth="1"/>
    <col min="6154" max="6155" width="9" style="166"/>
    <col min="6156" max="6156" width="6.5" style="166" customWidth="1"/>
    <col min="6157" max="6159" width="9.875" style="166" customWidth="1"/>
    <col min="6160" max="6401" width="9" style="166"/>
    <col min="6402" max="6402" width="7.5" style="166" customWidth="1"/>
    <col min="6403" max="6403" width="5.375" style="166" customWidth="1"/>
    <col min="6404" max="6409" width="7.625" style="166" customWidth="1"/>
    <col min="6410" max="6411" width="9" style="166"/>
    <col min="6412" max="6412" width="6.5" style="166" customWidth="1"/>
    <col min="6413" max="6415" width="9.875" style="166" customWidth="1"/>
    <col min="6416" max="6657" width="9" style="166"/>
    <col min="6658" max="6658" width="7.5" style="166" customWidth="1"/>
    <col min="6659" max="6659" width="5.375" style="166" customWidth="1"/>
    <col min="6660" max="6665" width="7.625" style="166" customWidth="1"/>
    <col min="6666" max="6667" width="9" style="166"/>
    <col min="6668" max="6668" width="6.5" style="166" customWidth="1"/>
    <col min="6669" max="6671" width="9.875" style="166" customWidth="1"/>
    <col min="6672" max="6913" width="9" style="166"/>
    <col min="6914" max="6914" width="7.5" style="166" customWidth="1"/>
    <col min="6915" max="6915" width="5.375" style="166" customWidth="1"/>
    <col min="6916" max="6921" width="7.625" style="166" customWidth="1"/>
    <col min="6922" max="6923" width="9" style="166"/>
    <col min="6924" max="6924" width="6.5" style="166" customWidth="1"/>
    <col min="6925" max="6927" width="9.875" style="166" customWidth="1"/>
    <col min="6928" max="7169" width="9" style="166"/>
    <col min="7170" max="7170" width="7.5" style="166" customWidth="1"/>
    <col min="7171" max="7171" width="5.375" style="166" customWidth="1"/>
    <col min="7172" max="7177" width="7.625" style="166" customWidth="1"/>
    <col min="7178" max="7179" width="9" style="166"/>
    <col min="7180" max="7180" width="6.5" style="166" customWidth="1"/>
    <col min="7181" max="7183" width="9.875" style="166" customWidth="1"/>
    <col min="7184" max="7425" width="9" style="166"/>
    <col min="7426" max="7426" width="7.5" style="166" customWidth="1"/>
    <col min="7427" max="7427" width="5.375" style="166" customWidth="1"/>
    <col min="7428" max="7433" width="7.625" style="166" customWidth="1"/>
    <col min="7434" max="7435" width="9" style="166"/>
    <col min="7436" max="7436" width="6.5" style="166" customWidth="1"/>
    <col min="7437" max="7439" width="9.875" style="166" customWidth="1"/>
    <col min="7440" max="7681" width="9" style="166"/>
    <col min="7682" max="7682" width="7.5" style="166" customWidth="1"/>
    <col min="7683" max="7683" width="5.375" style="166" customWidth="1"/>
    <col min="7684" max="7689" width="7.625" style="166" customWidth="1"/>
    <col min="7690" max="7691" width="9" style="166"/>
    <col min="7692" max="7692" width="6.5" style="166" customWidth="1"/>
    <col min="7693" max="7695" width="9.875" style="166" customWidth="1"/>
    <col min="7696" max="7937" width="9" style="166"/>
    <col min="7938" max="7938" width="7.5" style="166" customWidth="1"/>
    <col min="7939" max="7939" width="5.375" style="166" customWidth="1"/>
    <col min="7940" max="7945" width="7.625" style="166" customWidth="1"/>
    <col min="7946" max="7947" width="9" style="166"/>
    <col min="7948" max="7948" width="6.5" style="166" customWidth="1"/>
    <col min="7949" max="7951" width="9.875" style="166" customWidth="1"/>
    <col min="7952" max="8193" width="9" style="166"/>
    <col min="8194" max="8194" width="7.5" style="166" customWidth="1"/>
    <col min="8195" max="8195" width="5.375" style="166" customWidth="1"/>
    <col min="8196" max="8201" width="7.625" style="166" customWidth="1"/>
    <col min="8202" max="8203" width="9" style="166"/>
    <col min="8204" max="8204" width="6.5" style="166" customWidth="1"/>
    <col min="8205" max="8207" width="9.875" style="166" customWidth="1"/>
    <col min="8208" max="8449" width="9" style="166"/>
    <col min="8450" max="8450" width="7.5" style="166" customWidth="1"/>
    <col min="8451" max="8451" width="5.375" style="166" customWidth="1"/>
    <col min="8452" max="8457" width="7.625" style="166" customWidth="1"/>
    <col min="8458" max="8459" width="9" style="166"/>
    <col min="8460" max="8460" width="6.5" style="166" customWidth="1"/>
    <col min="8461" max="8463" width="9.875" style="166" customWidth="1"/>
    <col min="8464" max="8705" width="9" style="166"/>
    <col min="8706" max="8706" width="7.5" style="166" customWidth="1"/>
    <col min="8707" max="8707" width="5.375" style="166" customWidth="1"/>
    <col min="8708" max="8713" width="7.625" style="166" customWidth="1"/>
    <col min="8714" max="8715" width="9" style="166"/>
    <col min="8716" max="8716" width="6.5" style="166" customWidth="1"/>
    <col min="8717" max="8719" width="9.875" style="166" customWidth="1"/>
    <col min="8720" max="8961" width="9" style="166"/>
    <col min="8962" max="8962" width="7.5" style="166" customWidth="1"/>
    <col min="8963" max="8963" width="5.375" style="166" customWidth="1"/>
    <col min="8964" max="8969" width="7.625" style="166" customWidth="1"/>
    <col min="8970" max="8971" width="9" style="166"/>
    <col min="8972" max="8972" width="6.5" style="166" customWidth="1"/>
    <col min="8973" max="8975" width="9.875" style="166" customWidth="1"/>
    <col min="8976" max="9217" width="9" style="166"/>
    <col min="9218" max="9218" width="7.5" style="166" customWidth="1"/>
    <col min="9219" max="9219" width="5.375" style="166" customWidth="1"/>
    <col min="9220" max="9225" width="7.625" style="166" customWidth="1"/>
    <col min="9226" max="9227" width="9" style="166"/>
    <col min="9228" max="9228" width="6.5" style="166" customWidth="1"/>
    <col min="9229" max="9231" width="9.875" style="166" customWidth="1"/>
    <col min="9232" max="9473" width="9" style="166"/>
    <col min="9474" max="9474" width="7.5" style="166" customWidth="1"/>
    <col min="9475" max="9475" width="5.375" style="166" customWidth="1"/>
    <col min="9476" max="9481" width="7.625" style="166" customWidth="1"/>
    <col min="9482" max="9483" width="9" style="166"/>
    <col min="9484" max="9484" width="6.5" style="166" customWidth="1"/>
    <col min="9485" max="9487" width="9.875" style="166" customWidth="1"/>
    <col min="9488" max="9729" width="9" style="166"/>
    <col min="9730" max="9730" width="7.5" style="166" customWidth="1"/>
    <col min="9731" max="9731" width="5.375" style="166" customWidth="1"/>
    <col min="9732" max="9737" width="7.625" style="166" customWidth="1"/>
    <col min="9738" max="9739" width="9" style="166"/>
    <col min="9740" max="9740" width="6.5" style="166" customWidth="1"/>
    <col min="9741" max="9743" width="9.875" style="166" customWidth="1"/>
    <col min="9744" max="9985" width="9" style="166"/>
    <col min="9986" max="9986" width="7.5" style="166" customWidth="1"/>
    <col min="9987" max="9987" width="5.375" style="166" customWidth="1"/>
    <col min="9988" max="9993" width="7.625" style="166" customWidth="1"/>
    <col min="9994" max="9995" width="9" style="166"/>
    <col min="9996" max="9996" width="6.5" style="166" customWidth="1"/>
    <col min="9997" max="9999" width="9.875" style="166" customWidth="1"/>
    <col min="10000" max="10241" width="9" style="166"/>
    <col min="10242" max="10242" width="7.5" style="166" customWidth="1"/>
    <col min="10243" max="10243" width="5.375" style="166" customWidth="1"/>
    <col min="10244" max="10249" width="7.625" style="166" customWidth="1"/>
    <col min="10250" max="10251" width="9" style="166"/>
    <col min="10252" max="10252" width="6.5" style="166" customWidth="1"/>
    <col min="10253" max="10255" width="9.875" style="166" customWidth="1"/>
    <col min="10256" max="10497" width="9" style="166"/>
    <col min="10498" max="10498" width="7.5" style="166" customWidth="1"/>
    <col min="10499" max="10499" width="5.375" style="166" customWidth="1"/>
    <col min="10500" max="10505" width="7.625" style="166" customWidth="1"/>
    <col min="10506" max="10507" width="9" style="166"/>
    <col min="10508" max="10508" width="6.5" style="166" customWidth="1"/>
    <col min="10509" max="10511" width="9.875" style="166" customWidth="1"/>
    <col min="10512" max="10753" width="9" style="166"/>
    <col min="10754" max="10754" width="7.5" style="166" customWidth="1"/>
    <col min="10755" max="10755" width="5.375" style="166" customWidth="1"/>
    <col min="10756" max="10761" width="7.625" style="166" customWidth="1"/>
    <col min="10762" max="10763" width="9" style="166"/>
    <col min="10764" max="10764" width="6.5" style="166" customWidth="1"/>
    <col min="10765" max="10767" width="9.875" style="166" customWidth="1"/>
    <col min="10768" max="11009" width="9" style="166"/>
    <col min="11010" max="11010" width="7.5" style="166" customWidth="1"/>
    <col min="11011" max="11011" width="5.375" style="166" customWidth="1"/>
    <col min="11012" max="11017" width="7.625" style="166" customWidth="1"/>
    <col min="11018" max="11019" width="9" style="166"/>
    <col min="11020" max="11020" width="6.5" style="166" customWidth="1"/>
    <col min="11021" max="11023" width="9.875" style="166" customWidth="1"/>
    <col min="11024" max="11265" width="9" style="166"/>
    <col min="11266" max="11266" width="7.5" style="166" customWidth="1"/>
    <col min="11267" max="11267" width="5.375" style="166" customWidth="1"/>
    <col min="11268" max="11273" width="7.625" style="166" customWidth="1"/>
    <col min="11274" max="11275" width="9" style="166"/>
    <col min="11276" max="11276" width="6.5" style="166" customWidth="1"/>
    <col min="11277" max="11279" width="9.875" style="166" customWidth="1"/>
    <col min="11280" max="11521" width="9" style="166"/>
    <col min="11522" max="11522" width="7.5" style="166" customWidth="1"/>
    <col min="11523" max="11523" width="5.375" style="166" customWidth="1"/>
    <col min="11524" max="11529" width="7.625" style="166" customWidth="1"/>
    <col min="11530" max="11531" width="9" style="166"/>
    <col min="11532" max="11532" width="6.5" style="166" customWidth="1"/>
    <col min="11533" max="11535" width="9.875" style="166" customWidth="1"/>
    <col min="11536" max="11777" width="9" style="166"/>
    <col min="11778" max="11778" width="7.5" style="166" customWidth="1"/>
    <col min="11779" max="11779" width="5.375" style="166" customWidth="1"/>
    <col min="11780" max="11785" width="7.625" style="166" customWidth="1"/>
    <col min="11786" max="11787" width="9" style="166"/>
    <col min="11788" max="11788" width="6.5" style="166" customWidth="1"/>
    <col min="11789" max="11791" width="9.875" style="166" customWidth="1"/>
    <col min="11792" max="12033" width="9" style="166"/>
    <col min="12034" max="12034" width="7.5" style="166" customWidth="1"/>
    <col min="12035" max="12035" width="5.375" style="166" customWidth="1"/>
    <col min="12036" max="12041" width="7.625" style="166" customWidth="1"/>
    <col min="12042" max="12043" width="9" style="166"/>
    <col min="12044" max="12044" width="6.5" style="166" customWidth="1"/>
    <col min="12045" max="12047" width="9.875" style="166" customWidth="1"/>
    <col min="12048" max="12289" width="9" style="166"/>
    <col min="12290" max="12290" width="7.5" style="166" customWidth="1"/>
    <col min="12291" max="12291" width="5.375" style="166" customWidth="1"/>
    <col min="12292" max="12297" width="7.625" style="166" customWidth="1"/>
    <col min="12298" max="12299" width="9" style="166"/>
    <col min="12300" max="12300" width="6.5" style="166" customWidth="1"/>
    <col min="12301" max="12303" width="9.875" style="166" customWidth="1"/>
    <col min="12304" max="12545" width="9" style="166"/>
    <col min="12546" max="12546" width="7.5" style="166" customWidth="1"/>
    <col min="12547" max="12547" width="5.375" style="166" customWidth="1"/>
    <col min="12548" max="12553" width="7.625" style="166" customWidth="1"/>
    <col min="12554" max="12555" width="9" style="166"/>
    <col min="12556" max="12556" width="6.5" style="166" customWidth="1"/>
    <col min="12557" max="12559" width="9.875" style="166" customWidth="1"/>
    <col min="12560" max="12801" width="9" style="166"/>
    <col min="12802" max="12802" width="7.5" style="166" customWidth="1"/>
    <col min="12803" max="12803" width="5.375" style="166" customWidth="1"/>
    <col min="12804" max="12809" width="7.625" style="166" customWidth="1"/>
    <col min="12810" max="12811" width="9" style="166"/>
    <col min="12812" max="12812" width="6.5" style="166" customWidth="1"/>
    <col min="12813" max="12815" width="9.875" style="166" customWidth="1"/>
    <col min="12816" max="13057" width="9" style="166"/>
    <col min="13058" max="13058" width="7.5" style="166" customWidth="1"/>
    <col min="13059" max="13059" width="5.375" style="166" customWidth="1"/>
    <col min="13060" max="13065" width="7.625" style="166" customWidth="1"/>
    <col min="13066" max="13067" width="9" style="166"/>
    <col min="13068" max="13068" width="6.5" style="166" customWidth="1"/>
    <col min="13069" max="13071" width="9.875" style="166" customWidth="1"/>
    <col min="13072" max="13313" width="9" style="166"/>
    <col min="13314" max="13314" width="7.5" style="166" customWidth="1"/>
    <col min="13315" max="13315" width="5.375" style="166" customWidth="1"/>
    <col min="13316" max="13321" width="7.625" style="166" customWidth="1"/>
    <col min="13322" max="13323" width="9" style="166"/>
    <col min="13324" max="13324" width="6.5" style="166" customWidth="1"/>
    <col min="13325" max="13327" width="9.875" style="166" customWidth="1"/>
    <col min="13328" max="13569" width="9" style="166"/>
    <col min="13570" max="13570" width="7.5" style="166" customWidth="1"/>
    <col min="13571" max="13571" width="5.375" style="166" customWidth="1"/>
    <col min="13572" max="13577" width="7.625" style="166" customWidth="1"/>
    <col min="13578" max="13579" width="9" style="166"/>
    <col min="13580" max="13580" width="6.5" style="166" customWidth="1"/>
    <col min="13581" max="13583" width="9.875" style="166" customWidth="1"/>
    <col min="13584" max="13825" width="9" style="166"/>
    <col min="13826" max="13826" width="7.5" style="166" customWidth="1"/>
    <col min="13827" max="13827" width="5.375" style="166" customWidth="1"/>
    <col min="13828" max="13833" width="7.625" style="166" customWidth="1"/>
    <col min="13834" max="13835" width="9" style="166"/>
    <col min="13836" max="13836" width="6.5" style="166" customWidth="1"/>
    <col min="13837" max="13839" width="9.875" style="166" customWidth="1"/>
    <col min="13840" max="14081" width="9" style="166"/>
    <col min="14082" max="14082" width="7.5" style="166" customWidth="1"/>
    <col min="14083" max="14083" width="5.375" style="166" customWidth="1"/>
    <col min="14084" max="14089" width="7.625" style="166" customWidth="1"/>
    <col min="14090" max="14091" width="9" style="166"/>
    <col min="14092" max="14092" width="6.5" style="166" customWidth="1"/>
    <col min="14093" max="14095" width="9.875" style="166" customWidth="1"/>
    <col min="14096" max="14337" width="9" style="166"/>
    <col min="14338" max="14338" width="7.5" style="166" customWidth="1"/>
    <col min="14339" max="14339" width="5.375" style="166" customWidth="1"/>
    <col min="14340" max="14345" width="7.625" style="166" customWidth="1"/>
    <col min="14346" max="14347" width="9" style="166"/>
    <col min="14348" max="14348" width="6.5" style="166" customWidth="1"/>
    <col min="14349" max="14351" width="9.875" style="166" customWidth="1"/>
    <col min="14352" max="14593" width="9" style="166"/>
    <col min="14594" max="14594" width="7.5" style="166" customWidth="1"/>
    <col min="14595" max="14595" width="5.375" style="166" customWidth="1"/>
    <col min="14596" max="14601" width="7.625" style="166" customWidth="1"/>
    <col min="14602" max="14603" width="9" style="166"/>
    <col min="14604" max="14604" width="6.5" style="166" customWidth="1"/>
    <col min="14605" max="14607" width="9.875" style="166" customWidth="1"/>
    <col min="14608" max="14849" width="9" style="166"/>
    <col min="14850" max="14850" width="7.5" style="166" customWidth="1"/>
    <col min="14851" max="14851" width="5.375" style="166" customWidth="1"/>
    <col min="14852" max="14857" width="7.625" style="166" customWidth="1"/>
    <col min="14858" max="14859" width="9" style="166"/>
    <col min="14860" max="14860" width="6.5" style="166" customWidth="1"/>
    <col min="14861" max="14863" width="9.875" style="166" customWidth="1"/>
    <col min="14864" max="15105" width="9" style="166"/>
    <col min="15106" max="15106" width="7.5" style="166" customWidth="1"/>
    <col min="15107" max="15107" width="5.375" style="166" customWidth="1"/>
    <col min="15108" max="15113" width="7.625" style="166" customWidth="1"/>
    <col min="15114" max="15115" width="9" style="166"/>
    <col min="15116" max="15116" width="6.5" style="166" customWidth="1"/>
    <col min="15117" max="15119" width="9.875" style="166" customWidth="1"/>
    <col min="15120" max="15361" width="9" style="166"/>
    <col min="15362" max="15362" width="7.5" style="166" customWidth="1"/>
    <col min="15363" max="15363" width="5.375" style="166" customWidth="1"/>
    <col min="15364" max="15369" width="7.625" style="166" customWidth="1"/>
    <col min="15370" max="15371" width="9" style="166"/>
    <col min="15372" max="15372" width="6.5" style="166" customWidth="1"/>
    <col min="15373" max="15375" width="9.875" style="166" customWidth="1"/>
    <col min="15376" max="15617" width="9" style="166"/>
    <col min="15618" max="15618" width="7.5" style="166" customWidth="1"/>
    <col min="15619" max="15619" width="5.375" style="166" customWidth="1"/>
    <col min="15620" max="15625" width="7.625" style="166" customWidth="1"/>
    <col min="15626" max="15627" width="9" style="166"/>
    <col min="15628" max="15628" width="6.5" style="166" customWidth="1"/>
    <col min="15629" max="15631" width="9.875" style="166" customWidth="1"/>
    <col min="15632" max="15873" width="9" style="166"/>
    <col min="15874" max="15874" width="7.5" style="166" customWidth="1"/>
    <col min="15875" max="15875" width="5.375" style="166" customWidth="1"/>
    <col min="15876" max="15881" width="7.625" style="166" customWidth="1"/>
    <col min="15882" max="15883" width="9" style="166"/>
    <col min="15884" max="15884" width="6.5" style="166" customWidth="1"/>
    <col min="15885" max="15887" width="9.875" style="166" customWidth="1"/>
    <col min="15888" max="16129" width="9" style="166"/>
    <col min="16130" max="16130" width="7.5" style="166" customWidth="1"/>
    <col min="16131" max="16131" width="5.375" style="166" customWidth="1"/>
    <col min="16132" max="16137" width="7.625" style="166" customWidth="1"/>
    <col min="16138" max="16139" width="9" style="166"/>
    <col min="16140" max="16140" width="6.5" style="166" customWidth="1"/>
    <col min="16141" max="16143" width="9.875" style="166" customWidth="1"/>
    <col min="16144" max="16384" width="9" style="166"/>
  </cols>
  <sheetData>
    <row r="1" s="107" customFormat="1" ht="45" customHeight="1" spans="1:17">
      <c r="A1" s="114" t="s">
        <v>3401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="62" customFormat="1" ht="16.5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7" t="s">
        <v>3402</v>
      </c>
    </row>
    <row r="3" ht="12.75" customHeight="1" spans="1:257">
      <c r="A3" s="115" t="s">
        <v>2</v>
      </c>
      <c r="B3" s="115" t="s">
        <v>3</v>
      </c>
      <c r="C3" s="116" t="s">
        <v>5</v>
      </c>
      <c r="D3" s="117"/>
      <c r="E3" s="117"/>
      <c r="F3" s="117"/>
      <c r="G3" s="117"/>
      <c r="H3" s="118"/>
      <c r="I3" s="135" t="s">
        <v>6</v>
      </c>
      <c r="J3" s="136"/>
      <c r="K3" s="137"/>
      <c r="L3" s="138" t="s">
        <v>7</v>
      </c>
      <c r="M3" s="139" t="s">
        <v>8</v>
      </c>
      <c r="N3" s="33" t="s">
        <v>9</v>
      </c>
      <c r="O3" s="33" t="s">
        <v>10</v>
      </c>
      <c r="P3" s="139" t="s">
        <v>11</v>
      </c>
      <c r="Q3" s="154" t="s">
        <v>12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58"/>
      <c r="IW3" s="158"/>
    </row>
    <row r="4" ht="27" spans="1:257">
      <c r="A4" s="119"/>
      <c r="B4" s="119"/>
      <c r="C4" s="120"/>
      <c r="D4" s="121"/>
      <c r="E4" s="121"/>
      <c r="F4" s="121"/>
      <c r="G4" s="121"/>
      <c r="H4" s="122"/>
      <c r="I4" s="140" t="s">
        <v>13</v>
      </c>
      <c r="J4" s="140" t="s">
        <v>14</v>
      </c>
      <c r="K4" s="140" t="s">
        <v>15</v>
      </c>
      <c r="L4" s="141" t="s">
        <v>16</v>
      </c>
      <c r="M4" s="142"/>
      <c r="N4" s="37"/>
      <c r="O4" s="37"/>
      <c r="P4" s="142"/>
      <c r="Q4" s="155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58"/>
      <c r="IW4" s="158"/>
    </row>
    <row r="5" ht="16.5" customHeight="1" spans="1:257">
      <c r="A5" s="170" t="s">
        <v>49</v>
      </c>
      <c r="B5" s="171"/>
      <c r="C5" s="124"/>
      <c r="D5" s="124"/>
      <c r="E5" s="124"/>
      <c r="F5" s="124"/>
      <c r="G5" s="124"/>
      <c r="H5" s="124"/>
      <c r="I5" s="143"/>
      <c r="J5" s="143"/>
      <c r="K5" s="143"/>
      <c r="L5" s="144"/>
      <c r="M5" s="145"/>
      <c r="N5" s="146"/>
      <c r="O5" s="146"/>
      <c r="P5" s="147"/>
      <c r="Q5" s="156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</row>
    <row r="6" s="108" customFormat="1" ht="16.5" customHeight="1" spans="1:17">
      <c r="A6" s="125" t="s">
        <v>2864</v>
      </c>
      <c r="B6" s="126">
        <v>6</v>
      </c>
      <c r="C6" s="172" t="s">
        <v>2865</v>
      </c>
      <c r="D6" s="172" t="s">
        <v>2866</v>
      </c>
      <c r="E6" s="172" t="s">
        <v>2867</v>
      </c>
      <c r="F6" s="172" t="s">
        <v>2868</v>
      </c>
      <c r="G6" s="172" t="s">
        <v>2869</v>
      </c>
      <c r="H6" s="172" t="s">
        <v>478</v>
      </c>
      <c r="I6" s="128">
        <v>861</v>
      </c>
      <c r="J6" s="128">
        <v>826</v>
      </c>
      <c r="K6" s="125">
        <v>35</v>
      </c>
      <c r="L6" s="148">
        <v>28.8</v>
      </c>
      <c r="M6" s="159">
        <v>17.174</v>
      </c>
      <c r="N6" s="175">
        <v>20.402712</v>
      </c>
      <c r="O6" s="175">
        <v>37.576712</v>
      </c>
      <c r="P6" s="147"/>
      <c r="Q6" s="156"/>
    </row>
    <row r="7" s="108" customFormat="1" ht="16.5" customHeight="1" spans="1:17">
      <c r="A7" s="125" t="s">
        <v>451</v>
      </c>
      <c r="B7" s="126">
        <v>6</v>
      </c>
      <c r="C7" s="172" t="s">
        <v>3403</v>
      </c>
      <c r="D7" s="172" t="s">
        <v>3404</v>
      </c>
      <c r="E7" s="172" t="s">
        <v>3405</v>
      </c>
      <c r="F7" s="172" t="s">
        <v>3406</v>
      </c>
      <c r="G7" s="172" t="s">
        <v>2886</v>
      </c>
      <c r="H7" s="172" t="s">
        <v>3407</v>
      </c>
      <c r="I7" s="128">
        <v>869</v>
      </c>
      <c r="J7" s="128">
        <v>815</v>
      </c>
      <c r="K7" s="125">
        <v>54</v>
      </c>
      <c r="L7" s="148">
        <v>28.8</v>
      </c>
      <c r="M7" s="159">
        <v>69.804</v>
      </c>
      <c r="N7" s="175">
        <v>82.927152</v>
      </c>
      <c r="O7" s="175">
        <v>152.731152</v>
      </c>
      <c r="P7" s="147"/>
      <c r="Q7" s="156"/>
    </row>
    <row r="8" s="108" customFormat="1" ht="16.5" customHeight="1" spans="1:17">
      <c r="A8" s="125" t="s">
        <v>470</v>
      </c>
      <c r="B8" s="126">
        <v>6</v>
      </c>
      <c r="C8" s="172" t="s">
        <v>471</v>
      </c>
      <c r="D8" s="172" t="s">
        <v>472</v>
      </c>
      <c r="E8" s="172" t="s">
        <v>473</v>
      </c>
      <c r="F8" s="172" t="s">
        <v>474</v>
      </c>
      <c r="G8" s="172" t="s">
        <v>475</v>
      </c>
      <c r="H8" s="172" t="s">
        <v>476</v>
      </c>
      <c r="I8" s="128">
        <v>1518</v>
      </c>
      <c r="J8" s="128">
        <v>1480</v>
      </c>
      <c r="K8" s="125">
        <v>38</v>
      </c>
      <c r="L8" s="148">
        <v>28.8</v>
      </c>
      <c r="M8" s="159">
        <v>25.484</v>
      </c>
      <c r="N8" s="175">
        <v>30.274992</v>
      </c>
      <c r="O8" s="175">
        <v>55.758992</v>
      </c>
      <c r="P8" s="147"/>
      <c r="Q8" s="156"/>
    </row>
    <row r="9" s="108" customFormat="1" ht="16.5" customHeight="1" spans="1:17">
      <c r="A9" s="128" t="s">
        <v>2884</v>
      </c>
      <c r="B9" s="126">
        <v>6</v>
      </c>
      <c r="C9" s="172" t="s">
        <v>835</v>
      </c>
      <c r="D9" s="172" t="s">
        <v>2885</v>
      </c>
      <c r="E9" s="172" t="s">
        <v>2886</v>
      </c>
      <c r="F9" s="172" t="s">
        <v>2887</v>
      </c>
      <c r="G9" s="172" t="s">
        <v>828</v>
      </c>
      <c r="H9" s="172" t="s">
        <v>820</v>
      </c>
      <c r="I9" s="128">
        <v>1078</v>
      </c>
      <c r="J9" s="128">
        <v>1019</v>
      </c>
      <c r="K9" s="125">
        <v>59</v>
      </c>
      <c r="L9" s="148">
        <v>28.8</v>
      </c>
      <c r="M9" s="159">
        <v>83.654</v>
      </c>
      <c r="N9" s="175">
        <v>99.380952</v>
      </c>
      <c r="O9" s="175">
        <v>183.034952</v>
      </c>
      <c r="P9" s="147"/>
      <c r="Q9" s="156"/>
    </row>
    <row r="10" s="108" customFormat="1" ht="16.5" customHeight="1" spans="1:17">
      <c r="A10" s="128" t="s">
        <v>3408</v>
      </c>
      <c r="B10" s="126">
        <v>6</v>
      </c>
      <c r="C10" s="172" t="s">
        <v>3409</v>
      </c>
      <c r="D10" s="172" t="s">
        <v>3410</v>
      </c>
      <c r="E10" s="172" t="s">
        <v>3411</v>
      </c>
      <c r="F10" s="172" t="s">
        <v>3412</v>
      </c>
      <c r="G10" s="172" t="s">
        <v>3413</v>
      </c>
      <c r="H10" s="172" t="s">
        <v>3414</v>
      </c>
      <c r="I10" s="128">
        <v>1030</v>
      </c>
      <c r="J10" s="128">
        <v>978</v>
      </c>
      <c r="K10" s="125">
        <v>52</v>
      </c>
      <c r="L10" s="148">
        <v>28.8</v>
      </c>
      <c r="M10" s="159">
        <v>64.264</v>
      </c>
      <c r="N10" s="175">
        <v>76.345632</v>
      </c>
      <c r="O10" s="175">
        <v>140.609632</v>
      </c>
      <c r="P10" s="147"/>
      <c r="Q10" s="156"/>
    </row>
    <row r="11" s="108" customFormat="1" ht="16.5" customHeight="1" spans="1:17">
      <c r="A11" s="128" t="s">
        <v>3415</v>
      </c>
      <c r="B11" s="126">
        <v>6</v>
      </c>
      <c r="C11" s="172" t="s">
        <v>3416</v>
      </c>
      <c r="D11" s="172" t="s">
        <v>3417</v>
      </c>
      <c r="E11" s="172" t="s">
        <v>3418</v>
      </c>
      <c r="F11" s="172" t="s">
        <v>3419</v>
      </c>
      <c r="G11" s="172" t="s">
        <v>3420</v>
      </c>
      <c r="H11" s="172" t="s">
        <v>3421</v>
      </c>
      <c r="I11" s="128">
        <v>1031</v>
      </c>
      <c r="J11" s="128">
        <v>1002</v>
      </c>
      <c r="K11" s="125">
        <v>29</v>
      </c>
      <c r="L11" s="148">
        <v>28.8</v>
      </c>
      <c r="M11" s="159">
        <v>0.554000000000008</v>
      </c>
      <c r="N11" s="175">
        <v>0.658152000000009</v>
      </c>
      <c r="O11" s="175">
        <v>1.21215200000002</v>
      </c>
      <c r="P11" s="147"/>
      <c r="Q11" s="156"/>
    </row>
    <row r="12" s="108" customFormat="1" ht="16.5" customHeight="1" spans="1:17">
      <c r="A12" s="128" t="s">
        <v>837</v>
      </c>
      <c r="B12" s="126">
        <v>6</v>
      </c>
      <c r="C12" s="172" t="s">
        <v>3422</v>
      </c>
      <c r="D12" s="172" t="s">
        <v>3423</v>
      </c>
      <c r="E12" s="172" t="s">
        <v>3424</v>
      </c>
      <c r="F12" s="172" t="s">
        <v>838</v>
      </c>
      <c r="G12" s="172" t="s">
        <v>840</v>
      </c>
      <c r="H12" s="172" t="s">
        <v>841</v>
      </c>
      <c r="I12" s="128">
        <v>949</v>
      </c>
      <c r="J12" s="128">
        <v>911</v>
      </c>
      <c r="K12" s="125">
        <v>38</v>
      </c>
      <c r="L12" s="148">
        <v>28.8</v>
      </c>
      <c r="M12" s="159">
        <v>25.484</v>
      </c>
      <c r="N12" s="175">
        <v>30.274992</v>
      </c>
      <c r="O12" s="175">
        <v>55.758992</v>
      </c>
      <c r="P12" s="147"/>
      <c r="Q12" s="156"/>
    </row>
    <row r="13" s="108" customFormat="1" ht="16.5" customHeight="1" spans="1:17">
      <c r="A13" s="128" t="s">
        <v>858</v>
      </c>
      <c r="B13" s="126">
        <v>6</v>
      </c>
      <c r="C13" s="172" t="s">
        <v>862</v>
      </c>
      <c r="D13" s="172" t="s">
        <v>861</v>
      </c>
      <c r="E13" s="172" t="s">
        <v>860</v>
      </c>
      <c r="F13" s="172" t="s">
        <v>859</v>
      </c>
      <c r="G13" s="172" t="s">
        <v>3425</v>
      </c>
      <c r="H13" s="172" t="s">
        <v>3426</v>
      </c>
      <c r="I13" s="128">
        <v>1068</v>
      </c>
      <c r="J13" s="128">
        <v>1025</v>
      </c>
      <c r="K13" s="125">
        <v>43</v>
      </c>
      <c r="L13" s="148">
        <v>28.8</v>
      </c>
      <c r="M13" s="159">
        <v>39.334</v>
      </c>
      <c r="N13" s="175">
        <v>46.728792</v>
      </c>
      <c r="O13" s="175">
        <v>86.062792</v>
      </c>
      <c r="P13" s="147"/>
      <c r="Q13" s="156"/>
    </row>
    <row r="14" s="108" customFormat="1" ht="16.5" customHeight="1" spans="1:17">
      <c r="A14" s="128" t="s">
        <v>2910</v>
      </c>
      <c r="B14" s="126">
        <v>6</v>
      </c>
      <c r="C14" s="172" t="s">
        <v>2911</v>
      </c>
      <c r="D14" s="172" t="s">
        <v>2912</v>
      </c>
      <c r="E14" s="172" t="s">
        <v>2913</v>
      </c>
      <c r="F14" s="172" t="s">
        <v>2914</v>
      </c>
      <c r="G14" s="172" t="s">
        <v>2915</v>
      </c>
      <c r="H14" s="172" t="s">
        <v>2916</v>
      </c>
      <c r="I14" s="128">
        <v>1136</v>
      </c>
      <c r="J14" s="128">
        <v>1079</v>
      </c>
      <c r="K14" s="125">
        <v>57</v>
      </c>
      <c r="L14" s="148">
        <v>28.8</v>
      </c>
      <c r="M14" s="159">
        <v>78.114</v>
      </c>
      <c r="N14" s="175">
        <v>92.799432</v>
      </c>
      <c r="O14" s="175">
        <v>170.913432</v>
      </c>
      <c r="P14" s="147"/>
      <c r="Q14" s="156"/>
    </row>
    <row r="15" s="108" customFormat="1" ht="16.5" customHeight="1" spans="1:17">
      <c r="A15" s="128" t="s">
        <v>3427</v>
      </c>
      <c r="B15" s="126">
        <v>5</v>
      </c>
      <c r="C15" s="172" t="s">
        <v>3428</v>
      </c>
      <c r="D15" s="172" t="s">
        <v>3429</v>
      </c>
      <c r="E15" s="172" t="s">
        <v>3430</v>
      </c>
      <c r="F15" s="172" t="s">
        <v>3431</v>
      </c>
      <c r="G15" s="172" t="s">
        <v>3432</v>
      </c>
      <c r="H15" s="172"/>
      <c r="I15" s="128">
        <v>1163</v>
      </c>
      <c r="J15" s="128">
        <v>1114</v>
      </c>
      <c r="K15" s="125">
        <v>49</v>
      </c>
      <c r="L15" s="148">
        <v>24</v>
      </c>
      <c r="M15" s="159">
        <v>69.25</v>
      </c>
      <c r="N15" s="175">
        <v>82.269</v>
      </c>
      <c r="O15" s="175">
        <v>151.519</v>
      </c>
      <c r="P15" s="147"/>
      <c r="Q15" s="156"/>
    </row>
    <row r="16" s="108" customFormat="1" ht="16.5" customHeight="1" spans="1:17">
      <c r="A16" s="128" t="s">
        <v>917</v>
      </c>
      <c r="B16" s="126">
        <v>6</v>
      </c>
      <c r="C16" s="172" t="s">
        <v>919</v>
      </c>
      <c r="D16" s="172" t="s">
        <v>920</v>
      </c>
      <c r="E16" s="172" t="s">
        <v>921</v>
      </c>
      <c r="F16" s="172" t="s">
        <v>922</v>
      </c>
      <c r="G16" s="172" t="s">
        <v>923</v>
      </c>
      <c r="H16" s="172" t="s">
        <v>2937</v>
      </c>
      <c r="I16" s="128">
        <v>875</v>
      </c>
      <c r="J16" s="128">
        <v>827</v>
      </c>
      <c r="K16" s="125">
        <v>48</v>
      </c>
      <c r="L16" s="148">
        <v>28.8</v>
      </c>
      <c r="M16" s="159">
        <v>53.184</v>
      </c>
      <c r="N16" s="175">
        <v>63.182592</v>
      </c>
      <c r="O16" s="175">
        <v>116.366592</v>
      </c>
      <c r="P16" s="147"/>
      <c r="Q16" s="156"/>
    </row>
    <row r="17" ht="16.5" customHeight="1" spans="1:257">
      <c r="A17" s="170" t="s">
        <v>67</v>
      </c>
      <c r="B17" s="171"/>
      <c r="C17" s="124"/>
      <c r="D17" s="124"/>
      <c r="E17" s="124"/>
      <c r="F17" s="124"/>
      <c r="G17" s="124"/>
      <c r="H17" s="124"/>
      <c r="I17" s="143"/>
      <c r="J17" s="143"/>
      <c r="K17" s="143"/>
      <c r="L17" s="144"/>
      <c r="M17" s="145"/>
      <c r="N17" s="146"/>
      <c r="O17" s="146"/>
      <c r="P17" s="147"/>
      <c r="Q17" s="156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  <c r="EZ17" s="108"/>
      <c r="FA17" s="108"/>
      <c r="FB17" s="108"/>
      <c r="FC17" s="108"/>
      <c r="FD17" s="108"/>
      <c r="FE17" s="108"/>
      <c r="FF17" s="108"/>
      <c r="FG17" s="108"/>
      <c r="FH17" s="108"/>
      <c r="FI17" s="108"/>
      <c r="FJ17" s="108"/>
      <c r="FK17" s="108"/>
      <c r="FL17" s="108"/>
      <c r="FM17" s="108"/>
      <c r="FN17" s="108"/>
      <c r="FO17" s="108"/>
      <c r="FP17" s="108"/>
      <c r="FQ17" s="108"/>
      <c r="FR17" s="108"/>
      <c r="FS17" s="108"/>
      <c r="FT17" s="108"/>
      <c r="FU17" s="108"/>
      <c r="FV17" s="108"/>
      <c r="FW17" s="108"/>
      <c r="FX17" s="108"/>
      <c r="FY17" s="108"/>
      <c r="FZ17" s="108"/>
      <c r="GA17" s="108"/>
      <c r="GB17" s="108"/>
      <c r="GC17" s="108"/>
      <c r="GD17" s="108"/>
      <c r="GE17" s="108"/>
      <c r="GF17" s="108"/>
      <c r="GG17" s="108"/>
      <c r="GH17" s="108"/>
      <c r="GI17" s="108"/>
      <c r="GJ17" s="108"/>
      <c r="GK17" s="108"/>
      <c r="GL17" s="108"/>
      <c r="GM17" s="108"/>
      <c r="GN17" s="108"/>
      <c r="GO17" s="108"/>
      <c r="GP17" s="108"/>
      <c r="GQ17" s="108"/>
      <c r="GR17" s="108"/>
      <c r="GS17" s="108"/>
      <c r="GT17" s="108"/>
      <c r="GU17" s="108"/>
      <c r="GV17" s="108"/>
      <c r="GW17" s="108"/>
      <c r="GX17" s="108"/>
      <c r="GY17" s="108"/>
      <c r="GZ17" s="108"/>
      <c r="HA17" s="108"/>
      <c r="HB17" s="108"/>
      <c r="HC17" s="108"/>
      <c r="HD17" s="108"/>
      <c r="HE17" s="108"/>
      <c r="HF17" s="108"/>
      <c r="HG17" s="108"/>
      <c r="HH17" s="108"/>
      <c r="HI17" s="108"/>
      <c r="HJ17" s="108"/>
      <c r="HK17" s="108"/>
      <c r="HL17" s="108"/>
      <c r="HM17" s="108"/>
      <c r="HN17" s="108"/>
      <c r="HO17" s="108"/>
      <c r="HP17" s="108"/>
      <c r="HQ17" s="108"/>
      <c r="HR17" s="108"/>
      <c r="HS17" s="108"/>
      <c r="HT17" s="108"/>
      <c r="HU17" s="108"/>
      <c r="HV17" s="108"/>
      <c r="HW17" s="108"/>
      <c r="HX17" s="108"/>
      <c r="HY17" s="108"/>
      <c r="HZ17" s="108"/>
      <c r="IA17" s="108"/>
      <c r="IB17" s="108"/>
      <c r="IC17" s="108"/>
      <c r="ID17" s="108"/>
      <c r="IE17" s="108"/>
      <c r="IF17" s="108"/>
      <c r="IG17" s="108"/>
      <c r="IH17" s="108"/>
      <c r="II17" s="108"/>
      <c r="IJ17" s="108"/>
      <c r="IK17" s="108"/>
      <c r="IL17" s="108"/>
      <c r="IM17" s="108"/>
      <c r="IN17" s="108"/>
      <c r="IO17" s="108"/>
      <c r="IP17" s="108"/>
      <c r="IQ17" s="108"/>
      <c r="IR17" s="108"/>
      <c r="IS17" s="108"/>
      <c r="IT17" s="108"/>
      <c r="IU17" s="108"/>
      <c r="IV17" s="108"/>
      <c r="IW17" s="108"/>
    </row>
    <row r="18" s="108" customFormat="1" ht="16.5" customHeight="1" spans="1:17">
      <c r="A18" s="129" t="s">
        <v>3433</v>
      </c>
      <c r="B18" s="129">
        <v>6</v>
      </c>
      <c r="C18" s="172" t="s">
        <v>1822</v>
      </c>
      <c r="D18" s="172" t="s">
        <v>3434</v>
      </c>
      <c r="E18" s="172" t="s">
        <v>3435</v>
      </c>
      <c r="F18" s="172" t="s">
        <v>3436</v>
      </c>
      <c r="G18" s="172" t="s">
        <v>3437</v>
      </c>
      <c r="H18" s="172" t="s">
        <v>3438</v>
      </c>
      <c r="I18" s="128">
        <v>1355</v>
      </c>
      <c r="J18" s="128">
        <v>1302</v>
      </c>
      <c r="K18" s="128">
        <v>53</v>
      </c>
      <c r="L18" s="148">
        <v>28.8</v>
      </c>
      <c r="M18" s="147">
        <v>67.034</v>
      </c>
      <c r="N18" s="175">
        <v>79.636392</v>
      </c>
      <c r="O18" s="175">
        <v>146.670392</v>
      </c>
      <c r="P18" s="147"/>
      <c r="Q18" s="156"/>
    </row>
    <row r="19" s="108" customFormat="1" ht="16.5" customHeight="1" spans="1:17">
      <c r="A19" s="129" t="s">
        <v>3129</v>
      </c>
      <c r="B19" s="129">
        <v>6</v>
      </c>
      <c r="C19" s="172" t="s">
        <v>3130</v>
      </c>
      <c r="D19" s="172" t="s">
        <v>3131</v>
      </c>
      <c r="E19" s="172" t="s">
        <v>3132</v>
      </c>
      <c r="F19" s="172" t="s">
        <v>3133</v>
      </c>
      <c r="G19" s="172" t="s">
        <v>3134</v>
      </c>
      <c r="H19" s="172" t="s">
        <v>3135</v>
      </c>
      <c r="I19" s="128">
        <v>894</v>
      </c>
      <c r="J19" s="128">
        <v>865</v>
      </c>
      <c r="K19" s="128">
        <v>29</v>
      </c>
      <c r="L19" s="148">
        <v>28.8</v>
      </c>
      <c r="M19" s="147">
        <v>0.554000000000008</v>
      </c>
      <c r="N19" s="175">
        <v>0.658152000000009</v>
      </c>
      <c r="O19" s="175">
        <v>1.21215200000002</v>
      </c>
      <c r="P19" s="147"/>
      <c r="Q19" s="156"/>
    </row>
    <row r="20" s="108" customFormat="1" ht="16.5" customHeight="1" spans="1:17">
      <c r="A20" s="129" t="s">
        <v>946</v>
      </c>
      <c r="B20" s="129">
        <v>6</v>
      </c>
      <c r="C20" s="172" t="s">
        <v>947</v>
      </c>
      <c r="D20" s="172" t="s">
        <v>948</v>
      </c>
      <c r="E20" s="172" t="s">
        <v>949</v>
      </c>
      <c r="F20" s="172" t="s">
        <v>950</v>
      </c>
      <c r="G20" s="172" t="s">
        <v>951</v>
      </c>
      <c r="H20" s="172" t="s">
        <v>952</v>
      </c>
      <c r="I20" s="128">
        <v>284</v>
      </c>
      <c r="J20" s="128">
        <v>245</v>
      </c>
      <c r="K20" s="128">
        <v>39</v>
      </c>
      <c r="L20" s="148">
        <v>28.8</v>
      </c>
      <c r="M20" s="147">
        <v>28.254</v>
      </c>
      <c r="N20" s="175">
        <v>33.565752</v>
      </c>
      <c r="O20" s="175">
        <v>61.819752</v>
      </c>
      <c r="P20" s="147"/>
      <c r="Q20" s="156"/>
    </row>
    <row r="21" s="108" customFormat="1" ht="16.5" customHeight="1" spans="1:17">
      <c r="A21" s="129" t="s">
        <v>960</v>
      </c>
      <c r="B21" s="129">
        <v>6</v>
      </c>
      <c r="C21" s="172" t="s">
        <v>961</v>
      </c>
      <c r="D21" s="172" t="s">
        <v>962</v>
      </c>
      <c r="E21" s="172" t="s">
        <v>963</v>
      </c>
      <c r="F21" s="172" t="s">
        <v>964</v>
      </c>
      <c r="G21" s="172" t="s">
        <v>965</v>
      </c>
      <c r="H21" s="172" t="s">
        <v>966</v>
      </c>
      <c r="I21" s="128">
        <v>1250</v>
      </c>
      <c r="J21" s="128">
        <v>1191</v>
      </c>
      <c r="K21" s="128">
        <v>59</v>
      </c>
      <c r="L21" s="148">
        <v>28.8</v>
      </c>
      <c r="M21" s="147">
        <v>83.654</v>
      </c>
      <c r="N21" s="175">
        <v>99.380952</v>
      </c>
      <c r="O21" s="175">
        <v>183.034952</v>
      </c>
      <c r="P21" s="147"/>
      <c r="Q21" s="156"/>
    </row>
    <row r="22" s="108" customFormat="1" ht="16.5" customHeight="1" spans="1:17">
      <c r="A22" s="129" t="s">
        <v>967</v>
      </c>
      <c r="B22" s="129">
        <v>6</v>
      </c>
      <c r="C22" s="172" t="s">
        <v>968</v>
      </c>
      <c r="D22" s="172" t="s">
        <v>969</v>
      </c>
      <c r="E22" s="172" t="s">
        <v>970</v>
      </c>
      <c r="F22" s="172" t="s">
        <v>971</v>
      </c>
      <c r="G22" s="172" t="s">
        <v>973</v>
      </c>
      <c r="H22" s="172" t="s">
        <v>955</v>
      </c>
      <c r="I22" s="128">
        <v>1163</v>
      </c>
      <c r="J22" s="128">
        <v>1122</v>
      </c>
      <c r="K22" s="128">
        <v>41</v>
      </c>
      <c r="L22" s="148">
        <v>28.8</v>
      </c>
      <c r="M22" s="147">
        <v>33.794</v>
      </c>
      <c r="N22" s="175">
        <v>40.147272</v>
      </c>
      <c r="O22" s="175">
        <v>73.941272</v>
      </c>
      <c r="P22" s="147"/>
      <c r="Q22" s="156"/>
    </row>
    <row r="23" s="108" customFormat="1" ht="16.5" customHeight="1" spans="1:17">
      <c r="A23" s="129" t="s">
        <v>974</v>
      </c>
      <c r="B23" s="129">
        <v>6</v>
      </c>
      <c r="C23" s="172" t="s">
        <v>975</v>
      </c>
      <c r="D23" s="172" t="s">
        <v>976</v>
      </c>
      <c r="E23" s="172" t="s">
        <v>977</v>
      </c>
      <c r="F23" s="172" t="s">
        <v>978</v>
      </c>
      <c r="G23" s="172" t="s">
        <v>979</v>
      </c>
      <c r="H23" s="172" t="s">
        <v>980</v>
      </c>
      <c r="I23" s="128">
        <v>1294</v>
      </c>
      <c r="J23" s="128">
        <v>1261</v>
      </c>
      <c r="K23" s="128">
        <v>33</v>
      </c>
      <c r="L23" s="148">
        <v>28.8</v>
      </c>
      <c r="M23" s="147">
        <v>11.634</v>
      </c>
      <c r="N23" s="175">
        <v>13.821192</v>
      </c>
      <c r="O23" s="175">
        <v>25.455192</v>
      </c>
      <c r="P23" s="147"/>
      <c r="Q23" s="156"/>
    </row>
    <row r="24" s="108" customFormat="1" ht="16.5" customHeight="1" spans="1:17">
      <c r="A24" s="129" t="s">
        <v>3439</v>
      </c>
      <c r="B24" s="129">
        <v>6</v>
      </c>
      <c r="C24" s="172" t="s">
        <v>3440</v>
      </c>
      <c r="D24" s="172" t="s">
        <v>3441</v>
      </c>
      <c r="E24" s="172" t="s">
        <v>3442</v>
      </c>
      <c r="F24" s="172" t="s">
        <v>3443</v>
      </c>
      <c r="G24" s="172" t="s">
        <v>3444</v>
      </c>
      <c r="H24" s="172" t="s">
        <v>3445</v>
      </c>
      <c r="I24" s="128">
        <v>1274</v>
      </c>
      <c r="J24" s="128">
        <v>1232</v>
      </c>
      <c r="K24" s="128">
        <v>42</v>
      </c>
      <c r="L24" s="148">
        <v>28.8</v>
      </c>
      <c r="M24" s="147">
        <v>36.564</v>
      </c>
      <c r="N24" s="175">
        <v>43.438032</v>
      </c>
      <c r="O24" s="175">
        <v>80.002032</v>
      </c>
      <c r="P24" s="147"/>
      <c r="Q24" s="156"/>
    </row>
    <row r="25" s="108" customFormat="1" ht="16.5" customHeight="1" spans="1:17">
      <c r="A25" s="129" t="s">
        <v>3446</v>
      </c>
      <c r="B25" s="129">
        <v>6</v>
      </c>
      <c r="C25" s="172" t="s">
        <v>3447</v>
      </c>
      <c r="D25" s="172" t="s">
        <v>3448</v>
      </c>
      <c r="E25" s="172" t="s">
        <v>3449</v>
      </c>
      <c r="F25" s="172" t="s">
        <v>3450</v>
      </c>
      <c r="G25" s="172" t="s">
        <v>3451</v>
      </c>
      <c r="H25" s="172" t="s">
        <v>983</v>
      </c>
      <c r="I25" s="128">
        <v>1122</v>
      </c>
      <c r="J25" s="128">
        <v>1092</v>
      </c>
      <c r="K25" s="128">
        <v>30</v>
      </c>
      <c r="L25" s="148">
        <v>28.8</v>
      </c>
      <c r="M25" s="147">
        <v>3.32400000000001</v>
      </c>
      <c r="N25" s="175">
        <v>3.94891200000001</v>
      </c>
      <c r="O25" s="175">
        <v>7.27291200000002</v>
      </c>
      <c r="P25" s="147"/>
      <c r="Q25" s="156"/>
    </row>
    <row r="26" s="108" customFormat="1" ht="16.5" customHeight="1" spans="1:17">
      <c r="A26" s="129" t="s">
        <v>3452</v>
      </c>
      <c r="B26" s="129">
        <v>6</v>
      </c>
      <c r="C26" s="181" t="s">
        <v>3453</v>
      </c>
      <c r="D26" s="181" t="s">
        <v>3454</v>
      </c>
      <c r="E26" s="181" t="s">
        <v>3455</v>
      </c>
      <c r="F26" s="181" t="s">
        <v>3456</v>
      </c>
      <c r="G26" s="181" t="s">
        <v>3457</v>
      </c>
      <c r="H26" s="181" t="s">
        <v>3458</v>
      </c>
      <c r="I26" s="128">
        <v>1284</v>
      </c>
      <c r="J26" s="128">
        <v>1247</v>
      </c>
      <c r="K26" s="128">
        <v>37</v>
      </c>
      <c r="L26" s="148">
        <v>28.8</v>
      </c>
      <c r="M26" s="147">
        <v>22.714</v>
      </c>
      <c r="N26" s="175">
        <v>26.984232</v>
      </c>
      <c r="O26" s="175">
        <v>49.698232</v>
      </c>
      <c r="P26" s="147"/>
      <c r="Q26" s="156"/>
    </row>
    <row r="27" s="108" customFormat="1" ht="16.5" customHeight="1" spans="1:17">
      <c r="A27" s="129" t="s">
        <v>994</v>
      </c>
      <c r="B27" s="129">
        <v>6</v>
      </c>
      <c r="C27" s="172" t="s">
        <v>995</v>
      </c>
      <c r="D27" s="172" t="s">
        <v>996</v>
      </c>
      <c r="E27" s="172" t="s">
        <v>997</v>
      </c>
      <c r="F27" s="172" t="s">
        <v>998</v>
      </c>
      <c r="G27" s="172" t="s">
        <v>999</v>
      </c>
      <c r="H27" s="172" t="s">
        <v>1000</v>
      </c>
      <c r="I27" s="128">
        <v>1220</v>
      </c>
      <c r="J27" s="128">
        <v>1174</v>
      </c>
      <c r="K27" s="128">
        <v>46</v>
      </c>
      <c r="L27" s="148">
        <v>28.8</v>
      </c>
      <c r="M27" s="147">
        <v>47.644</v>
      </c>
      <c r="N27" s="175">
        <v>56.601072</v>
      </c>
      <c r="O27" s="175">
        <v>104.245072</v>
      </c>
      <c r="P27" s="147"/>
      <c r="Q27" s="156"/>
    </row>
    <row r="28" s="108" customFormat="1" ht="16.5" customHeight="1" spans="1:17">
      <c r="A28" s="129" t="s">
        <v>3142</v>
      </c>
      <c r="B28" s="129">
        <v>6</v>
      </c>
      <c r="C28" s="172" t="s">
        <v>3143</v>
      </c>
      <c r="D28" s="172" t="s">
        <v>3144</v>
      </c>
      <c r="E28" s="172" t="s">
        <v>3145</v>
      </c>
      <c r="F28" s="172" t="s">
        <v>3146</v>
      </c>
      <c r="G28" s="172" t="s">
        <v>3147</v>
      </c>
      <c r="H28" s="172" t="s">
        <v>3148</v>
      </c>
      <c r="I28" s="128">
        <v>1134</v>
      </c>
      <c r="J28" s="128">
        <v>1095</v>
      </c>
      <c r="K28" s="128">
        <v>39</v>
      </c>
      <c r="L28" s="148">
        <v>28.8</v>
      </c>
      <c r="M28" s="147">
        <v>28.254</v>
      </c>
      <c r="N28" s="175">
        <v>33.565752</v>
      </c>
      <c r="O28" s="175">
        <v>61.819752</v>
      </c>
      <c r="P28" s="147"/>
      <c r="Q28" s="156"/>
    </row>
    <row r="29" s="108" customFormat="1" ht="16.5" customHeight="1" spans="1:17">
      <c r="A29" s="129" t="s">
        <v>2610</v>
      </c>
      <c r="B29" s="129">
        <v>6</v>
      </c>
      <c r="C29" s="172" t="s">
        <v>2611</v>
      </c>
      <c r="D29" s="172" t="s">
        <v>2612</v>
      </c>
      <c r="E29" s="172" t="s">
        <v>2613</v>
      </c>
      <c r="F29" s="172" t="s">
        <v>2614</v>
      </c>
      <c r="G29" s="172" t="s">
        <v>2615</v>
      </c>
      <c r="H29" s="172" t="s">
        <v>2616</v>
      </c>
      <c r="I29" s="128">
        <v>1559</v>
      </c>
      <c r="J29" s="128">
        <v>1497</v>
      </c>
      <c r="K29" s="128">
        <v>62</v>
      </c>
      <c r="L29" s="148">
        <v>28.8</v>
      </c>
      <c r="M29" s="147">
        <v>91.964</v>
      </c>
      <c r="N29" s="175">
        <v>109.253232</v>
      </c>
      <c r="O29" s="175">
        <v>201.217232</v>
      </c>
      <c r="P29" s="147"/>
      <c r="Q29" s="156"/>
    </row>
    <row r="30" ht="16.5" customHeight="1" spans="1:257">
      <c r="A30" s="170" t="s">
        <v>527</v>
      </c>
      <c r="B30" s="171"/>
      <c r="C30" s="124"/>
      <c r="D30" s="124"/>
      <c r="E30" s="124"/>
      <c r="F30" s="124"/>
      <c r="G30" s="124"/>
      <c r="H30" s="124"/>
      <c r="I30" s="143"/>
      <c r="J30" s="143"/>
      <c r="K30" s="143"/>
      <c r="L30" s="144"/>
      <c r="M30" s="145"/>
      <c r="N30" s="146"/>
      <c r="O30" s="146"/>
      <c r="P30" s="147"/>
      <c r="Q30" s="156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8"/>
      <c r="CX30" s="108"/>
      <c r="CY30" s="108"/>
      <c r="CZ30" s="108"/>
      <c r="DA30" s="108"/>
      <c r="DB30" s="108"/>
      <c r="DC30" s="108"/>
      <c r="DD30" s="108"/>
      <c r="DE30" s="108"/>
      <c r="DF30" s="108"/>
      <c r="DG30" s="108"/>
      <c r="DH30" s="108"/>
      <c r="DI30" s="108"/>
      <c r="DJ30" s="108"/>
      <c r="DK30" s="108"/>
      <c r="DL30" s="108"/>
      <c r="DM30" s="108"/>
      <c r="DN30" s="108"/>
      <c r="DO30" s="108"/>
      <c r="DP30" s="108"/>
      <c r="DQ30" s="108"/>
      <c r="DR30" s="108"/>
      <c r="DS30" s="108"/>
      <c r="DT30" s="108"/>
      <c r="DU30" s="108"/>
      <c r="DV30" s="108"/>
      <c r="DW30" s="108"/>
      <c r="DX30" s="108"/>
      <c r="DY30" s="108"/>
      <c r="DZ30" s="108"/>
      <c r="EA30" s="108"/>
      <c r="EB30" s="108"/>
      <c r="EC30" s="108"/>
      <c r="ED30" s="108"/>
      <c r="EE30" s="108"/>
      <c r="EF30" s="108"/>
      <c r="EG30" s="108"/>
      <c r="EH30" s="108"/>
      <c r="EI30" s="108"/>
      <c r="EJ30" s="108"/>
      <c r="EK30" s="108"/>
      <c r="EL30" s="108"/>
      <c r="EM30" s="108"/>
      <c r="EN30" s="108"/>
      <c r="EO30" s="108"/>
      <c r="EP30" s="108"/>
      <c r="EQ30" s="108"/>
      <c r="ER30" s="108"/>
      <c r="ES30" s="108"/>
      <c r="ET30" s="108"/>
      <c r="EU30" s="108"/>
      <c r="EV30" s="108"/>
      <c r="EW30" s="108"/>
      <c r="EX30" s="108"/>
      <c r="EY30" s="108"/>
      <c r="EZ30" s="108"/>
      <c r="FA30" s="108"/>
      <c r="FB30" s="108"/>
      <c r="FC30" s="108"/>
      <c r="FD30" s="108"/>
      <c r="FE30" s="108"/>
      <c r="FF30" s="108"/>
      <c r="FG30" s="108"/>
      <c r="FH30" s="108"/>
      <c r="FI30" s="108"/>
      <c r="FJ30" s="108"/>
      <c r="FK30" s="108"/>
      <c r="FL30" s="108"/>
      <c r="FM30" s="108"/>
      <c r="FN30" s="108"/>
      <c r="FO30" s="108"/>
      <c r="FP30" s="108"/>
      <c r="FQ30" s="108"/>
      <c r="FR30" s="108"/>
      <c r="FS30" s="108"/>
      <c r="FT30" s="108"/>
      <c r="FU30" s="108"/>
      <c r="FV30" s="108"/>
      <c r="FW30" s="108"/>
      <c r="FX30" s="108"/>
      <c r="FY30" s="108"/>
      <c r="FZ30" s="108"/>
      <c r="GA30" s="108"/>
      <c r="GB30" s="108"/>
      <c r="GC30" s="108"/>
      <c r="GD30" s="108"/>
      <c r="GE30" s="108"/>
      <c r="GF30" s="108"/>
      <c r="GG30" s="108"/>
      <c r="GH30" s="108"/>
      <c r="GI30" s="108"/>
      <c r="GJ30" s="108"/>
      <c r="GK30" s="108"/>
      <c r="GL30" s="108"/>
      <c r="GM30" s="108"/>
      <c r="GN30" s="108"/>
      <c r="GO30" s="108"/>
      <c r="GP30" s="108"/>
      <c r="GQ30" s="108"/>
      <c r="GR30" s="108"/>
      <c r="GS30" s="108"/>
      <c r="GT30" s="108"/>
      <c r="GU30" s="108"/>
      <c r="GV30" s="108"/>
      <c r="GW30" s="108"/>
      <c r="GX30" s="108"/>
      <c r="GY30" s="108"/>
      <c r="GZ30" s="108"/>
      <c r="HA30" s="108"/>
      <c r="HB30" s="108"/>
      <c r="HC30" s="108"/>
      <c r="HD30" s="108"/>
      <c r="HE30" s="108"/>
      <c r="HF30" s="108"/>
      <c r="HG30" s="108"/>
      <c r="HH30" s="108"/>
      <c r="HI30" s="108"/>
      <c r="HJ30" s="108"/>
      <c r="HK30" s="108"/>
      <c r="HL30" s="108"/>
      <c r="HM30" s="108"/>
      <c r="HN30" s="108"/>
      <c r="HO30" s="108"/>
      <c r="HP30" s="108"/>
      <c r="HQ30" s="108"/>
      <c r="HR30" s="108"/>
      <c r="HS30" s="108"/>
      <c r="HT30" s="108"/>
      <c r="HU30" s="108"/>
      <c r="HV30" s="108"/>
      <c r="HW30" s="108"/>
      <c r="HX30" s="108"/>
      <c r="HY30" s="108"/>
      <c r="HZ30" s="108"/>
      <c r="IA30" s="108"/>
      <c r="IB30" s="108"/>
      <c r="IC30" s="108"/>
      <c r="ID30" s="108"/>
      <c r="IE30" s="108"/>
      <c r="IF30" s="108"/>
      <c r="IG30" s="108"/>
      <c r="IH30" s="108"/>
      <c r="II30" s="108"/>
      <c r="IJ30" s="108"/>
      <c r="IK30" s="108"/>
      <c r="IL30" s="108"/>
      <c r="IM30" s="108"/>
      <c r="IN30" s="108"/>
      <c r="IO30" s="108"/>
      <c r="IP30" s="108"/>
      <c r="IQ30" s="108"/>
      <c r="IR30" s="108"/>
      <c r="IS30" s="108"/>
      <c r="IT30" s="108"/>
      <c r="IU30" s="108"/>
      <c r="IV30" s="108"/>
      <c r="IW30" s="108"/>
    </row>
    <row r="31" s="108" customFormat="1" ht="16.5" customHeight="1" spans="1:17">
      <c r="A31" s="128" t="s">
        <v>3459</v>
      </c>
      <c r="B31" s="130">
        <v>6</v>
      </c>
      <c r="C31" s="172" t="s">
        <v>3460</v>
      </c>
      <c r="D31" s="172" t="s">
        <v>3461</v>
      </c>
      <c r="E31" s="172" t="s">
        <v>3462</v>
      </c>
      <c r="F31" s="172" t="s">
        <v>3463</v>
      </c>
      <c r="G31" s="172" t="s">
        <v>3464</v>
      </c>
      <c r="H31" s="172" t="s">
        <v>3465</v>
      </c>
      <c r="I31" s="150">
        <v>1086</v>
      </c>
      <c r="J31" s="150">
        <v>1043</v>
      </c>
      <c r="K31" s="128">
        <v>43</v>
      </c>
      <c r="L31" s="148">
        <v>28.8</v>
      </c>
      <c r="M31" s="147">
        <v>39.334</v>
      </c>
      <c r="N31" s="175">
        <v>46.728792</v>
      </c>
      <c r="O31" s="175">
        <v>86.062792</v>
      </c>
      <c r="P31" s="147"/>
      <c r="Q31" s="147"/>
    </row>
    <row r="32" s="108" customFormat="1" ht="16.5" customHeight="1" spans="1:17">
      <c r="A32" s="128" t="s">
        <v>1143</v>
      </c>
      <c r="B32" s="130">
        <v>6</v>
      </c>
      <c r="C32" s="172" t="s">
        <v>3466</v>
      </c>
      <c r="D32" s="172" t="s">
        <v>3467</v>
      </c>
      <c r="E32" s="172" t="s">
        <v>3468</v>
      </c>
      <c r="F32" s="172" t="s">
        <v>3469</v>
      </c>
      <c r="G32" s="172" t="s">
        <v>1481</v>
      </c>
      <c r="H32" s="172" t="s">
        <v>3470</v>
      </c>
      <c r="I32" s="150">
        <v>816</v>
      </c>
      <c r="J32" s="150">
        <v>773</v>
      </c>
      <c r="K32" s="128">
        <v>43</v>
      </c>
      <c r="L32" s="148">
        <v>28.8</v>
      </c>
      <c r="M32" s="147">
        <v>39.334</v>
      </c>
      <c r="N32" s="175">
        <v>46.728792</v>
      </c>
      <c r="O32" s="175">
        <v>86.062792</v>
      </c>
      <c r="P32" s="147"/>
      <c r="Q32" s="147"/>
    </row>
    <row r="33" ht="16.5" customHeight="1" spans="1:257">
      <c r="A33" s="170" t="s">
        <v>397</v>
      </c>
      <c r="B33" s="171"/>
      <c r="C33" s="124"/>
      <c r="D33" s="124"/>
      <c r="E33" s="124"/>
      <c r="F33" s="124"/>
      <c r="G33" s="124"/>
      <c r="H33" s="124"/>
      <c r="I33" s="143"/>
      <c r="J33" s="143"/>
      <c r="K33" s="143"/>
      <c r="L33" s="144"/>
      <c r="M33" s="145"/>
      <c r="N33" s="146"/>
      <c r="O33" s="146"/>
      <c r="P33" s="147"/>
      <c r="Q33" s="156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108"/>
      <c r="CV33" s="108"/>
      <c r="CW33" s="108"/>
      <c r="CX33" s="108"/>
      <c r="CY33" s="108"/>
      <c r="CZ33" s="108"/>
      <c r="DA33" s="108"/>
      <c r="DB33" s="108"/>
      <c r="DC33" s="108"/>
      <c r="DD33" s="108"/>
      <c r="DE33" s="108"/>
      <c r="DF33" s="108"/>
      <c r="DG33" s="108"/>
      <c r="DH33" s="108"/>
      <c r="DI33" s="108"/>
      <c r="DJ33" s="108"/>
      <c r="DK33" s="108"/>
      <c r="DL33" s="108"/>
      <c r="DM33" s="108"/>
      <c r="DN33" s="108"/>
      <c r="DO33" s="108"/>
      <c r="DP33" s="108"/>
      <c r="DQ33" s="108"/>
      <c r="DR33" s="108"/>
      <c r="DS33" s="108"/>
      <c r="DT33" s="108"/>
      <c r="DU33" s="108"/>
      <c r="DV33" s="108"/>
      <c r="DW33" s="108"/>
      <c r="DX33" s="108"/>
      <c r="DY33" s="108"/>
      <c r="DZ33" s="108"/>
      <c r="EA33" s="108"/>
      <c r="EB33" s="108"/>
      <c r="EC33" s="108"/>
      <c r="ED33" s="108"/>
      <c r="EE33" s="108"/>
      <c r="EF33" s="108"/>
      <c r="EG33" s="108"/>
      <c r="EH33" s="108"/>
      <c r="EI33" s="108"/>
      <c r="EJ33" s="108"/>
      <c r="EK33" s="108"/>
      <c r="EL33" s="108"/>
      <c r="EM33" s="108"/>
      <c r="EN33" s="108"/>
      <c r="EO33" s="108"/>
      <c r="EP33" s="108"/>
      <c r="EQ33" s="108"/>
      <c r="ER33" s="108"/>
      <c r="ES33" s="108"/>
      <c r="ET33" s="108"/>
      <c r="EU33" s="108"/>
      <c r="EV33" s="108"/>
      <c r="EW33" s="108"/>
      <c r="EX33" s="108"/>
      <c r="EY33" s="108"/>
      <c r="EZ33" s="108"/>
      <c r="FA33" s="108"/>
      <c r="FB33" s="108"/>
      <c r="FC33" s="108"/>
      <c r="FD33" s="108"/>
      <c r="FE33" s="108"/>
      <c r="FF33" s="108"/>
      <c r="FG33" s="108"/>
      <c r="FH33" s="108"/>
      <c r="FI33" s="108"/>
      <c r="FJ33" s="108"/>
      <c r="FK33" s="108"/>
      <c r="FL33" s="108"/>
      <c r="FM33" s="108"/>
      <c r="FN33" s="108"/>
      <c r="FO33" s="108"/>
      <c r="FP33" s="108"/>
      <c r="FQ33" s="108"/>
      <c r="FR33" s="108"/>
      <c r="FS33" s="108"/>
      <c r="FT33" s="108"/>
      <c r="FU33" s="108"/>
      <c r="FV33" s="108"/>
      <c r="FW33" s="108"/>
      <c r="FX33" s="108"/>
      <c r="FY33" s="108"/>
      <c r="FZ33" s="108"/>
      <c r="GA33" s="108"/>
      <c r="GB33" s="108"/>
      <c r="GC33" s="108"/>
      <c r="GD33" s="108"/>
      <c r="GE33" s="108"/>
      <c r="GF33" s="108"/>
      <c r="GG33" s="108"/>
      <c r="GH33" s="108"/>
      <c r="GI33" s="108"/>
      <c r="GJ33" s="108"/>
      <c r="GK33" s="108"/>
      <c r="GL33" s="108"/>
      <c r="GM33" s="108"/>
      <c r="GN33" s="108"/>
      <c r="GO33" s="108"/>
      <c r="GP33" s="108"/>
      <c r="GQ33" s="108"/>
      <c r="GR33" s="108"/>
      <c r="GS33" s="108"/>
      <c r="GT33" s="108"/>
      <c r="GU33" s="108"/>
      <c r="GV33" s="108"/>
      <c r="GW33" s="108"/>
      <c r="GX33" s="108"/>
      <c r="GY33" s="108"/>
      <c r="GZ33" s="108"/>
      <c r="HA33" s="108"/>
      <c r="HB33" s="108"/>
      <c r="HC33" s="108"/>
      <c r="HD33" s="108"/>
      <c r="HE33" s="108"/>
      <c r="HF33" s="108"/>
      <c r="HG33" s="108"/>
      <c r="HH33" s="108"/>
      <c r="HI33" s="108"/>
      <c r="HJ33" s="108"/>
      <c r="HK33" s="108"/>
      <c r="HL33" s="108"/>
      <c r="HM33" s="108"/>
      <c r="HN33" s="108"/>
      <c r="HO33" s="108"/>
      <c r="HP33" s="108"/>
      <c r="HQ33" s="108"/>
      <c r="HR33" s="108"/>
      <c r="HS33" s="108"/>
      <c r="HT33" s="108"/>
      <c r="HU33" s="108"/>
      <c r="HV33" s="108"/>
      <c r="HW33" s="108"/>
      <c r="HX33" s="108"/>
      <c r="HY33" s="108"/>
      <c r="HZ33" s="108"/>
      <c r="IA33" s="108"/>
      <c r="IB33" s="108"/>
      <c r="IC33" s="108"/>
      <c r="ID33" s="108"/>
      <c r="IE33" s="108"/>
      <c r="IF33" s="108"/>
      <c r="IG33" s="108"/>
      <c r="IH33" s="108"/>
      <c r="II33" s="108"/>
      <c r="IJ33" s="108"/>
      <c r="IK33" s="108"/>
      <c r="IL33" s="108"/>
      <c r="IM33" s="108"/>
      <c r="IN33" s="108"/>
      <c r="IO33" s="108"/>
      <c r="IP33" s="108"/>
      <c r="IQ33" s="108"/>
      <c r="IR33" s="108"/>
      <c r="IS33" s="108"/>
      <c r="IT33" s="108"/>
      <c r="IU33" s="108"/>
      <c r="IV33" s="108"/>
      <c r="IW33" s="108"/>
    </row>
    <row r="34" s="108" customFormat="1" ht="16.5" customHeight="1" spans="1:17">
      <c r="A34" s="128" t="s">
        <v>1365</v>
      </c>
      <c r="B34" s="130">
        <v>6</v>
      </c>
      <c r="C34" s="172" t="s">
        <v>3471</v>
      </c>
      <c r="D34" s="172" t="s">
        <v>3472</v>
      </c>
      <c r="E34" s="172" t="s">
        <v>3473</v>
      </c>
      <c r="F34" s="172" t="s">
        <v>3474</v>
      </c>
      <c r="G34" s="172" t="s">
        <v>3475</v>
      </c>
      <c r="H34" s="172" t="s">
        <v>3476</v>
      </c>
      <c r="I34" s="150">
        <v>1002</v>
      </c>
      <c r="J34" s="150">
        <v>970</v>
      </c>
      <c r="K34" s="128">
        <v>32</v>
      </c>
      <c r="L34" s="148">
        <v>28.8</v>
      </c>
      <c r="M34" s="147">
        <v>8.86400000000001</v>
      </c>
      <c r="N34" s="175">
        <v>10.530432</v>
      </c>
      <c r="O34" s="175">
        <v>19.394432</v>
      </c>
      <c r="P34" s="147"/>
      <c r="Q34" s="147"/>
    </row>
    <row r="35" ht="16.5" customHeight="1" spans="1:257">
      <c r="A35" s="170" t="s">
        <v>76</v>
      </c>
      <c r="B35" s="171"/>
      <c r="C35" s="124"/>
      <c r="D35" s="124"/>
      <c r="E35" s="124"/>
      <c r="F35" s="124"/>
      <c r="G35" s="124"/>
      <c r="H35" s="124"/>
      <c r="I35" s="143"/>
      <c r="J35" s="143"/>
      <c r="K35" s="143"/>
      <c r="L35" s="144"/>
      <c r="M35" s="145"/>
      <c r="N35" s="146"/>
      <c r="O35" s="146"/>
      <c r="P35" s="147"/>
      <c r="Q35" s="156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108"/>
      <c r="CV35" s="108"/>
      <c r="CW35" s="108"/>
      <c r="CX35" s="108"/>
      <c r="CY35" s="108"/>
      <c r="CZ35" s="108"/>
      <c r="DA35" s="108"/>
      <c r="DB35" s="108"/>
      <c r="DC35" s="108"/>
      <c r="DD35" s="108"/>
      <c r="DE35" s="108"/>
      <c r="DF35" s="108"/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8"/>
      <c r="DS35" s="108"/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8"/>
      <c r="EF35" s="108"/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8"/>
      <c r="ES35" s="108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08"/>
      <c r="FF35" s="108"/>
      <c r="FG35" s="108"/>
      <c r="FH35" s="108"/>
      <c r="FI35" s="108"/>
      <c r="FJ35" s="108"/>
      <c r="FK35" s="108"/>
      <c r="FL35" s="108"/>
      <c r="FM35" s="108"/>
      <c r="FN35" s="108"/>
      <c r="FO35" s="108"/>
      <c r="FP35" s="108"/>
      <c r="FQ35" s="108"/>
      <c r="FR35" s="108"/>
      <c r="FS35" s="108"/>
      <c r="FT35" s="108"/>
      <c r="FU35" s="108"/>
      <c r="FV35" s="108"/>
      <c r="FW35" s="108"/>
      <c r="FX35" s="108"/>
      <c r="FY35" s="108"/>
      <c r="FZ35" s="108"/>
      <c r="GA35" s="108"/>
      <c r="GB35" s="108"/>
      <c r="GC35" s="108"/>
      <c r="GD35" s="108"/>
      <c r="GE35" s="108"/>
      <c r="GF35" s="108"/>
      <c r="GG35" s="108"/>
      <c r="GH35" s="108"/>
      <c r="GI35" s="108"/>
      <c r="GJ35" s="108"/>
      <c r="GK35" s="108"/>
      <c r="GL35" s="108"/>
      <c r="GM35" s="108"/>
      <c r="GN35" s="108"/>
      <c r="GO35" s="108"/>
      <c r="GP35" s="108"/>
      <c r="GQ35" s="108"/>
      <c r="GR35" s="108"/>
      <c r="GS35" s="108"/>
      <c r="GT35" s="108"/>
      <c r="GU35" s="108"/>
      <c r="GV35" s="108"/>
      <c r="GW35" s="108"/>
      <c r="GX35" s="108"/>
      <c r="GY35" s="108"/>
      <c r="GZ35" s="108"/>
      <c r="HA35" s="108"/>
      <c r="HB35" s="108"/>
      <c r="HC35" s="108"/>
      <c r="HD35" s="108"/>
      <c r="HE35" s="108"/>
      <c r="HF35" s="108"/>
      <c r="HG35" s="108"/>
      <c r="HH35" s="108"/>
      <c r="HI35" s="108"/>
      <c r="HJ35" s="108"/>
      <c r="HK35" s="108"/>
      <c r="HL35" s="108"/>
      <c r="HM35" s="108"/>
      <c r="HN35" s="108"/>
      <c r="HO35" s="108"/>
      <c r="HP35" s="108"/>
      <c r="HQ35" s="108"/>
      <c r="HR35" s="108"/>
      <c r="HS35" s="108"/>
      <c r="HT35" s="108"/>
      <c r="HU35" s="108"/>
      <c r="HV35" s="108"/>
      <c r="HW35" s="108"/>
      <c r="HX35" s="108"/>
      <c r="HY35" s="108"/>
      <c r="HZ35" s="108"/>
      <c r="IA35" s="108"/>
      <c r="IB35" s="108"/>
      <c r="IC35" s="108"/>
      <c r="ID35" s="108"/>
      <c r="IE35" s="108"/>
      <c r="IF35" s="108"/>
      <c r="IG35" s="108"/>
      <c r="IH35" s="108"/>
      <c r="II35" s="108"/>
      <c r="IJ35" s="108"/>
      <c r="IK35" s="108"/>
      <c r="IL35" s="108"/>
      <c r="IM35" s="108"/>
      <c r="IN35" s="108"/>
      <c r="IO35" s="108"/>
      <c r="IP35" s="108"/>
      <c r="IQ35" s="108"/>
      <c r="IR35" s="108"/>
      <c r="IS35" s="108"/>
      <c r="IT35" s="108"/>
      <c r="IU35" s="108"/>
      <c r="IV35" s="108"/>
      <c r="IW35" s="108"/>
    </row>
    <row r="36" s="108" customFormat="1" ht="16.5" customHeight="1" spans="1:17">
      <c r="A36" s="131" t="s">
        <v>1398</v>
      </c>
      <c r="B36" s="132">
        <v>6</v>
      </c>
      <c r="C36" s="172" t="s">
        <v>1399</v>
      </c>
      <c r="D36" s="172" t="s">
        <v>1400</v>
      </c>
      <c r="E36" s="172" t="s">
        <v>1401</v>
      </c>
      <c r="F36" s="172" t="s">
        <v>1402</v>
      </c>
      <c r="G36" s="172" t="s">
        <v>1403</v>
      </c>
      <c r="H36" s="172" t="s">
        <v>1404</v>
      </c>
      <c r="I36" s="153">
        <v>257</v>
      </c>
      <c r="J36" s="153">
        <v>224</v>
      </c>
      <c r="K36" s="128">
        <v>33</v>
      </c>
      <c r="L36" s="128">
        <v>28.8</v>
      </c>
      <c r="M36" s="147">
        <v>11.634</v>
      </c>
      <c r="N36" s="175">
        <v>13.821192</v>
      </c>
      <c r="O36" s="175">
        <v>25.455192</v>
      </c>
      <c r="P36" s="147"/>
      <c r="Q36" s="156"/>
    </row>
    <row r="37" s="108" customFormat="1" ht="16.5" customHeight="1" spans="1:17">
      <c r="A37" s="131" t="s">
        <v>1580</v>
      </c>
      <c r="B37" s="132">
        <v>6</v>
      </c>
      <c r="C37" s="172" t="s">
        <v>3477</v>
      </c>
      <c r="D37" s="172" t="s">
        <v>3478</v>
      </c>
      <c r="E37" s="172" t="s">
        <v>3479</v>
      </c>
      <c r="F37" s="172" t="s">
        <v>3480</v>
      </c>
      <c r="G37" s="172" t="s">
        <v>3481</v>
      </c>
      <c r="H37" s="172" t="s">
        <v>3482</v>
      </c>
      <c r="I37" s="153">
        <v>450</v>
      </c>
      <c r="J37" s="153">
        <v>416</v>
      </c>
      <c r="K37" s="128">
        <v>34</v>
      </c>
      <c r="L37" s="128">
        <v>28.8</v>
      </c>
      <c r="M37" s="147">
        <v>14.404</v>
      </c>
      <c r="N37" s="175">
        <v>17.111952</v>
      </c>
      <c r="O37" s="175">
        <v>31.515952</v>
      </c>
      <c r="P37" s="147"/>
      <c r="Q37" s="156"/>
    </row>
    <row r="38" s="108" customFormat="1" ht="16.5" customHeight="1" spans="1:17">
      <c r="A38" s="131" t="s">
        <v>1594</v>
      </c>
      <c r="B38" s="132">
        <v>6</v>
      </c>
      <c r="C38" s="172" t="s">
        <v>3200</v>
      </c>
      <c r="D38" s="172" t="s">
        <v>3201</v>
      </c>
      <c r="E38" s="172" t="s">
        <v>3202</v>
      </c>
      <c r="F38" s="172" t="s">
        <v>3203</v>
      </c>
      <c r="G38" s="172" t="s">
        <v>3204</v>
      </c>
      <c r="H38" s="172" t="s">
        <v>3205</v>
      </c>
      <c r="I38" s="153">
        <v>334</v>
      </c>
      <c r="J38" s="153">
        <v>298</v>
      </c>
      <c r="K38" s="128">
        <v>36</v>
      </c>
      <c r="L38" s="128">
        <v>28.8</v>
      </c>
      <c r="M38" s="147">
        <v>19.944</v>
      </c>
      <c r="N38" s="175">
        <v>23.693472</v>
      </c>
      <c r="O38" s="175">
        <v>43.637472</v>
      </c>
      <c r="P38" s="147"/>
      <c r="Q38" s="156"/>
    </row>
    <row r="39" s="108" customFormat="1" ht="16.5" customHeight="1" spans="1:17">
      <c r="A39" s="131" t="s">
        <v>1608</v>
      </c>
      <c r="B39" s="132">
        <v>5</v>
      </c>
      <c r="C39" s="172" t="s">
        <v>3483</v>
      </c>
      <c r="D39" s="172" t="s">
        <v>3484</v>
      </c>
      <c r="E39" s="172" t="s">
        <v>3485</v>
      </c>
      <c r="F39" s="172" t="s">
        <v>3486</v>
      </c>
      <c r="G39" s="172" t="s">
        <v>3487</v>
      </c>
      <c r="H39" s="172"/>
      <c r="I39" s="153">
        <v>629</v>
      </c>
      <c r="J39" s="153">
        <v>602</v>
      </c>
      <c r="K39" s="128">
        <v>27</v>
      </c>
      <c r="L39" s="128">
        <v>24</v>
      </c>
      <c r="M39" s="147">
        <v>8.31</v>
      </c>
      <c r="N39" s="175">
        <v>9.87228</v>
      </c>
      <c r="O39" s="175">
        <v>18.18228</v>
      </c>
      <c r="P39" s="147"/>
      <c r="Q39" s="156"/>
    </row>
    <row r="40" s="108" customFormat="1" ht="16.5" customHeight="1" spans="1:17">
      <c r="A40" s="131" t="s">
        <v>3488</v>
      </c>
      <c r="B40" s="132">
        <v>6</v>
      </c>
      <c r="C40" s="172" t="s">
        <v>3489</v>
      </c>
      <c r="D40" s="172" t="s">
        <v>3490</v>
      </c>
      <c r="E40" s="172" t="s">
        <v>3491</v>
      </c>
      <c r="F40" s="172" t="s">
        <v>3492</v>
      </c>
      <c r="G40" s="172" t="s">
        <v>3493</v>
      </c>
      <c r="H40" s="172" t="s">
        <v>3494</v>
      </c>
      <c r="I40" s="153">
        <v>188</v>
      </c>
      <c r="J40" s="153">
        <v>158</v>
      </c>
      <c r="K40" s="128">
        <v>30</v>
      </c>
      <c r="L40" s="128">
        <v>28.8</v>
      </c>
      <c r="M40" s="147">
        <v>3.32400000000001</v>
      </c>
      <c r="N40" s="175">
        <v>3.94891200000001</v>
      </c>
      <c r="O40" s="175">
        <v>7.27291200000002</v>
      </c>
      <c r="P40" s="147"/>
      <c r="Q40" s="156"/>
    </row>
    <row r="41" s="108" customFormat="1" ht="16.5" customHeight="1" spans="1:17">
      <c r="A41" s="131" t="s">
        <v>1629</v>
      </c>
      <c r="B41" s="132">
        <v>6</v>
      </c>
      <c r="C41" s="172" t="s">
        <v>3206</v>
      </c>
      <c r="D41" s="172" t="s">
        <v>1154</v>
      </c>
      <c r="E41" s="172" t="s">
        <v>3207</v>
      </c>
      <c r="F41" s="172" t="s">
        <v>3208</v>
      </c>
      <c r="G41" s="172" t="s">
        <v>3209</v>
      </c>
      <c r="H41" s="172" t="s">
        <v>3210</v>
      </c>
      <c r="I41" s="153">
        <v>813</v>
      </c>
      <c r="J41" s="153">
        <v>766</v>
      </c>
      <c r="K41" s="128">
        <v>47</v>
      </c>
      <c r="L41" s="128">
        <v>28.8</v>
      </c>
      <c r="M41" s="147">
        <v>50.414</v>
      </c>
      <c r="N41" s="175">
        <v>59.891832</v>
      </c>
      <c r="O41" s="175">
        <v>110.305832</v>
      </c>
      <c r="P41" s="147"/>
      <c r="Q41" s="156"/>
    </row>
    <row r="42" ht="16.5" customHeight="1" spans="1:257">
      <c r="A42" s="170" t="s">
        <v>85</v>
      </c>
      <c r="B42" s="171"/>
      <c r="C42" s="124"/>
      <c r="D42" s="124"/>
      <c r="E42" s="124"/>
      <c r="F42" s="124"/>
      <c r="G42" s="124"/>
      <c r="H42" s="124"/>
      <c r="I42" s="143"/>
      <c r="J42" s="143"/>
      <c r="K42" s="143"/>
      <c r="L42" s="144"/>
      <c r="M42" s="145"/>
      <c r="N42" s="146"/>
      <c r="O42" s="146"/>
      <c r="P42" s="147"/>
      <c r="Q42" s="156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8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08"/>
      <c r="BG42" s="108"/>
      <c r="BH42" s="108"/>
      <c r="BI42" s="108"/>
      <c r="BJ42" s="108"/>
      <c r="BK42" s="108"/>
      <c r="BL42" s="108"/>
      <c r="BM42" s="108"/>
      <c r="BN42" s="108"/>
      <c r="BO42" s="108"/>
      <c r="BP42" s="108"/>
      <c r="BQ42" s="108"/>
      <c r="BR42" s="108"/>
      <c r="BS42" s="108"/>
      <c r="BT42" s="108"/>
      <c r="BU42" s="108"/>
      <c r="BV42" s="108"/>
      <c r="BW42" s="108"/>
      <c r="BX42" s="108"/>
      <c r="BY42" s="108"/>
      <c r="BZ42" s="108"/>
      <c r="CA42" s="108"/>
      <c r="CB42" s="108"/>
      <c r="CC42" s="108"/>
      <c r="CD42" s="108"/>
      <c r="CE42" s="108"/>
      <c r="CF42" s="108"/>
      <c r="CG42" s="108"/>
      <c r="CH42" s="108"/>
      <c r="CI42" s="108"/>
      <c r="CJ42" s="108"/>
      <c r="CK42" s="108"/>
      <c r="CL42" s="108"/>
      <c r="CM42" s="108"/>
      <c r="CN42" s="108"/>
      <c r="CO42" s="108"/>
      <c r="CP42" s="108"/>
      <c r="CQ42" s="108"/>
      <c r="CR42" s="108"/>
      <c r="CS42" s="108"/>
      <c r="CT42" s="108"/>
      <c r="CU42" s="108"/>
      <c r="CV42" s="108"/>
      <c r="CW42" s="108"/>
      <c r="CX42" s="108"/>
      <c r="CY42" s="108"/>
      <c r="CZ42" s="108"/>
      <c r="DA42" s="108"/>
      <c r="DB42" s="108"/>
      <c r="DC42" s="108"/>
      <c r="DD42" s="108"/>
      <c r="DE42" s="108"/>
      <c r="DF42" s="108"/>
      <c r="DG42" s="108"/>
      <c r="DH42" s="108"/>
      <c r="DI42" s="108"/>
      <c r="DJ42" s="108"/>
      <c r="DK42" s="108"/>
      <c r="DL42" s="108"/>
      <c r="DM42" s="108"/>
      <c r="DN42" s="108"/>
      <c r="DO42" s="108"/>
      <c r="DP42" s="108"/>
      <c r="DQ42" s="108"/>
      <c r="DR42" s="108"/>
      <c r="DS42" s="108"/>
      <c r="DT42" s="108"/>
      <c r="DU42" s="108"/>
      <c r="DV42" s="108"/>
      <c r="DW42" s="108"/>
      <c r="DX42" s="108"/>
      <c r="DY42" s="108"/>
      <c r="DZ42" s="108"/>
      <c r="EA42" s="108"/>
      <c r="EB42" s="108"/>
      <c r="EC42" s="108"/>
      <c r="ED42" s="108"/>
      <c r="EE42" s="108"/>
      <c r="EF42" s="108"/>
      <c r="EG42" s="108"/>
      <c r="EH42" s="108"/>
      <c r="EI42" s="108"/>
      <c r="EJ42" s="108"/>
      <c r="EK42" s="108"/>
      <c r="EL42" s="108"/>
      <c r="EM42" s="108"/>
      <c r="EN42" s="108"/>
      <c r="EO42" s="108"/>
      <c r="EP42" s="108"/>
      <c r="EQ42" s="108"/>
      <c r="ER42" s="108"/>
      <c r="ES42" s="108"/>
      <c r="ET42" s="108"/>
      <c r="EU42" s="108"/>
      <c r="EV42" s="108"/>
      <c r="EW42" s="108"/>
      <c r="EX42" s="108"/>
      <c r="EY42" s="108"/>
      <c r="EZ42" s="108"/>
      <c r="FA42" s="108"/>
      <c r="FB42" s="108"/>
      <c r="FC42" s="108"/>
      <c r="FD42" s="108"/>
      <c r="FE42" s="108"/>
      <c r="FF42" s="108"/>
      <c r="FG42" s="108"/>
      <c r="FH42" s="108"/>
      <c r="FI42" s="108"/>
      <c r="FJ42" s="108"/>
      <c r="FK42" s="108"/>
      <c r="FL42" s="108"/>
      <c r="FM42" s="108"/>
      <c r="FN42" s="108"/>
      <c r="FO42" s="108"/>
      <c r="FP42" s="108"/>
      <c r="FQ42" s="108"/>
      <c r="FR42" s="108"/>
      <c r="FS42" s="108"/>
      <c r="FT42" s="108"/>
      <c r="FU42" s="108"/>
      <c r="FV42" s="108"/>
      <c r="FW42" s="108"/>
      <c r="FX42" s="108"/>
      <c r="FY42" s="108"/>
      <c r="FZ42" s="108"/>
      <c r="GA42" s="108"/>
      <c r="GB42" s="108"/>
      <c r="GC42" s="108"/>
      <c r="GD42" s="108"/>
      <c r="GE42" s="108"/>
      <c r="GF42" s="108"/>
      <c r="GG42" s="108"/>
      <c r="GH42" s="108"/>
      <c r="GI42" s="108"/>
      <c r="GJ42" s="108"/>
      <c r="GK42" s="108"/>
      <c r="GL42" s="108"/>
      <c r="GM42" s="108"/>
      <c r="GN42" s="108"/>
      <c r="GO42" s="108"/>
      <c r="GP42" s="108"/>
      <c r="GQ42" s="108"/>
      <c r="GR42" s="108"/>
      <c r="GS42" s="108"/>
      <c r="GT42" s="108"/>
      <c r="GU42" s="108"/>
      <c r="GV42" s="108"/>
      <c r="GW42" s="108"/>
      <c r="GX42" s="108"/>
      <c r="GY42" s="108"/>
      <c r="GZ42" s="108"/>
      <c r="HA42" s="108"/>
      <c r="HB42" s="108"/>
      <c r="HC42" s="108"/>
      <c r="HD42" s="108"/>
      <c r="HE42" s="108"/>
      <c r="HF42" s="108"/>
      <c r="HG42" s="108"/>
      <c r="HH42" s="108"/>
      <c r="HI42" s="108"/>
      <c r="HJ42" s="108"/>
      <c r="HK42" s="108"/>
      <c r="HL42" s="108"/>
      <c r="HM42" s="108"/>
      <c r="HN42" s="108"/>
      <c r="HO42" s="108"/>
      <c r="HP42" s="108"/>
      <c r="HQ42" s="108"/>
      <c r="HR42" s="108"/>
      <c r="HS42" s="108"/>
      <c r="HT42" s="108"/>
      <c r="HU42" s="108"/>
      <c r="HV42" s="108"/>
      <c r="HW42" s="108"/>
      <c r="HX42" s="108"/>
      <c r="HY42" s="108"/>
      <c r="HZ42" s="108"/>
      <c r="IA42" s="108"/>
      <c r="IB42" s="108"/>
      <c r="IC42" s="108"/>
      <c r="ID42" s="108"/>
      <c r="IE42" s="108"/>
      <c r="IF42" s="108"/>
      <c r="IG42" s="108"/>
      <c r="IH42" s="108"/>
      <c r="II42" s="108"/>
      <c r="IJ42" s="108"/>
      <c r="IK42" s="108"/>
      <c r="IL42" s="108"/>
      <c r="IM42" s="108"/>
      <c r="IN42" s="108"/>
      <c r="IO42" s="108"/>
      <c r="IP42" s="108"/>
      <c r="IQ42" s="108"/>
      <c r="IR42" s="108"/>
      <c r="IS42" s="108"/>
      <c r="IT42" s="108"/>
      <c r="IU42" s="108"/>
      <c r="IV42" s="108"/>
      <c r="IW42" s="108"/>
    </row>
    <row r="43" s="108" customFormat="1" ht="16.5" customHeight="1" spans="1:17">
      <c r="A43" s="129" t="s">
        <v>3495</v>
      </c>
      <c r="B43" s="173">
        <v>6</v>
      </c>
      <c r="C43" s="172" t="s">
        <v>3496</v>
      </c>
      <c r="D43" s="172" t="s">
        <v>3497</v>
      </c>
      <c r="E43" s="172" t="s">
        <v>3498</v>
      </c>
      <c r="F43" s="172" t="s">
        <v>3499</v>
      </c>
      <c r="G43" s="172" t="s">
        <v>3500</v>
      </c>
      <c r="H43" s="172" t="s">
        <v>3501</v>
      </c>
      <c r="I43" s="153">
        <v>202</v>
      </c>
      <c r="J43" s="153">
        <v>158</v>
      </c>
      <c r="K43" s="128">
        <v>44</v>
      </c>
      <c r="L43" s="128">
        <v>28.8</v>
      </c>
      <c r="M43" s="159">
        <v>42.104</v>
      </c>
      <c r="N43" s="175">
        <v>50.019552</v>
      </c>
      <c r="O43" s="175">
        <v>92.123552</v>
      </c>
      <c r="P43" s="147"/>
      <c r="Q43" s="156"/>
    </row>
    <row r="44" s="108" customFormat="1" ht="16.5" customHeight="1" spans="1:17">
      <c r="A44" s="129" t="s">
        <v>3502</v>
      </c>
      <c r="B44" s="173">
        <v>6</v>
      </c>
      <c r="C44" s="172" t="s">
        <v>3503</v>
      </c>
      <c r="D44" s="172" t="s">
        <v>3504</v>
      </c>
      <c r="E44" s="172" t="s">
        <v>3505</v>
      </c>
      <c r="F44" s="172" t="s">
        <v>3506</v>
      </c>
      <c r="G44" s="172" t="s">
        <v>3507</v>
      </c>
      <c r="H44" s="172" t="s">
        <v>3508</v>
      </c>
      <c r="I44" s="153">
        <v>208</v>
      </c>
      <c r="J44" s="153">
        <v>168</v>
      </c>
      <c r="K44" s="128">
        <v>40</v>
      </c>
      <c r="L44" s="128">
        <v>28.8</v>
      </c>
      <c r="M44" s="159">
        <v>31.024</v>
      </c>
      <c r="N44" s="175">
        <v>36.856512</v>
      </c>
      <c r="O44" s="175">
        <v>67.880512</v>
      </c>
      <c r="P44" s="147"/>
      <c r="Q44" s="156"/>
    </row>
    <row r="45" s="108" customFormat="1" ht="16.5" customHeight="1" spans="1:17">
      <c r="A45" s="128" t="s">
        <v>1849</v>
      </c>
      <c r="B45" s="173">
        <v>6</v>
      </c>
      <c r="C45" s="172" t="s">
        <v>3509</v>
      </c>
      <c r="D45" s="172" t="s">
        <v>3510</v>
      </c>
      <c r="E45" s="172" t="s">
        <v>3511</v>
      </c>
      <c r="F45" s="172" t="s">
        <v>3512</v>
      </c>
      <c r="G45" s="172" t="s">
        <v>3513</v>
      </c>
      <c r="H45" s="172" t="s">
        <v>3514</v>
      </c>
      <c r="I45" s="153">
        <v>113</v>
      </c>
      <c r="J45" s="153">
        <v>84</v>
      </c>
      <c r="K45" s="128">
        <v>29</v>
      </c>
      <c r="L45" s="128">
        <v>28.8</v>
      </c>
      <c r="M45" s="159">
        <v>0.554000000000008</v>
      </c>
      <c r="N45" s="175">
        <v>0.658152000000009</v>
      </c>
      <c r="O45" s="175">
        <v>1.21215200000002</v>
      </c>
      <c r="P45" s="147"/>
      <c r="Q45" s="156"/>
    </row>
    <row r="46" s="108" customFormat="1" ht="16.5" customHeight="1" spans="1:17">
      <c r="A46" s="128" t="s">
        <v>1877</v>
      </c>
      <c r="B46" s="173">
        <v>6</v>
      </c>
      <c r="C46" s="172" t="s">
        <v>3515</v>
      </c>
      <c r="D46" s="172" t="s">
        <v>3516</v>
      </c>
      <c r="E46" s="172" t="s">
        <v>3517</v>
      </c>
      <c r="F46" s="172" t="s">
        <v>3518</v>
      </c>
      <c r="G46" s="172" t="s">
        <v>1203</v>
      </c>
      <c r="H46" s="172" t="s">
        <v>3519</v>
      </c>
      <c r="I46" s="153">
        <v>1915</v>
      </c>
      <c r="J46" s="153">
        <v>1864</v>
      </c>
      <c r="K46" s="128">
        <v>51</v>
      </c>
      <c r="L46" s="128">
        <v>28.8</v>
      </c>
      <c r="M46" s="159">
        <v>61.494</v>
      </c>
      <c r="N46" s="175">
        <v>73.054872</v>
      </c>
      <c r="O46" s="175">
        <v>134.548872</v>
      </c>
      <c r="P46" s="147"/>
      <c r="Q46" s="156"/>
    </row>
    <row r="47" s="108" customFormat="1" ht="16.5" customHeight="1" spans="1:17">
      <c r="A47" s="128" t="s">
        <v>2676</v>
      </c>
      <c r="B47" s="173">
        <v>6</v>
      </c>
      <c r="C47" s="172" t="s">
        <v>2677</v>
      </c>
      <c r="D47" s="172" t="s">
        <v>2678</v>
      </c>
      <c r="E47" s="172" t="s">
        <v>2679</v>
      </c>
      <c r="F47" s="172" t="s">
        <v>2680</v>
      </c>
      <c r="G47" s="172" t="s">
        <v>2681</v>
      </c>
      <c r="H47" s="172" t="s">
        <v>2682</v>
      </c>
      <c r="I47" s="153">
        <v>209</v>
      </c>
      <c r="J47" s="153">
        <v>177</v>
      </c>
      <c r="K47" s="128">
        <v>32</v>
      </c>
      <c r="L47" s="128">
        <v>28.8</v>
      </c>
      <c r="M47" s="159">
        <v>8.86400000000001</v>
      </c>
      <c r="N47" s="175">
        <v>10.530432</v>
      </c>
      <c r="O47" s="175">
        <v>19.394432</v>
      </c>
      <c r="P47" s="147"/>
      <c r="Q47" s="156"/>
    </row>
    <row r="48" s="108" customFormat="1" ht="16.5" customHeight="1" spans="1:17">
      <c r="A48" s="128" t="s">
        <v>3520</v>
      </c>
      <c r="B48" s="173">
        <v>6</v>
      </c>
      <c r="C48" s="172" t="s">
        <v>3521</v>
      </c>
      <c r="D48" s="172" t="s">
        <v>3522</v>
      </c>
      <c r="E48" s="172" t="s">
        <v>3523</v>
      </c>
      <c r="F48" s="172" t="s">
        <v>3524</v>
      </c>
      <c r="G48" s="172" t="s">
        <v>3525</v>
      </c>
      <c r="H48" s="172" t="s">
        <v>3526</v>
      </c>
      <c r="I48" s="153">
        <v>186</v>
      </c>
      <c r="J48" s="153">
        <v>156</v>
      </c>
      <c r="K48" s="128">
        <v>30</v>
      </c>
      <c r="L48" s="128">
        <v>28.8</v>
      </c>
      <c r="M48" s="159">
        <v>3.32400000000001</v>
      </c>
      <c r="N48" s="175">
        <v>3.94891200000001</v>
      </c>
      <c r="O48" s="175">
        <v>7.27291200000002</v>
      </c>
      <c r="P48" s="147"/>
      <c r="Q48" s="156"/>
    </row>
    <row r="49" s="108" customFormat="1" ht="16.5" customHeight="1" spans="1:17">
      <c r="A49" s="128" t="s">
        <v>1891</v>
      </c>
      <c r="B49" s="173">
        <v>6</v>
      </c>
      <c r="C49" s="172" t="s">
        <v>3527</v>
      </c>
      <c r="D49" s="172" t="s">
        <v>3528</v>
      </c>
      <c r="E49" s="172" t="s">
        <v>3529</v>
      </c>
      <c r="F49" s="172" t="s">
        <v>3530</v>
      </c>
      <c r="G49" s="172" t="s">
        <v>3531</v>
      </c>
      <c r="H49" s="172" t="s">
        <v>3532</v>
      </c>
      <c r="I49" s="153">
        <v>120</v>
      </c>
      <c r="J49" s="153">
        <v>81</v>
      </c>
      <c r="K49" s="128">
        <v>39</v>
      </c>
      <c r="L49" s="128">
        <v>28.8</v>
      </c>
      <c r="M49" s="159">
        <v>28.254</v>
      </c>
      <c r="N49" s="175">
        <v>33.565752</v>
      </c>
      <c r="O49" s="175">
        <v>61.819752</v>
      </c>
      <c r="P49" s="147"/>
      <c r="Q49" s="156"/>
    </row>
    <row r="50" s="108" customFormat="1" ht="16.5" customHeight="1" spans="1:17">
      <c r="A50" s="128" t="s">
        <v>1912</v>
      </c>
      <c r="B50" s="173">
        <v>6</v>
      </c>
      <c r="C50" s="172" t="s">
        <v>3224</v>
      </c>
      <c r="D50" s="172" t="s">
        <v>3225</v>
      </c>
      <c r="E50" s="172" t="s">
        <v>3226</v>
      </c>
      <c r="F50" s="172" t="s">
        <v>3227</v>
      </c>
      <c r="G50" s="172" t="s">
        <v>3228</v>
      </c>
      <c r="H50" s="172" t="s">
        <v>3229</v>
      </c>
      <c r="I50" s="153">
        <v>1871</v>
      </c>
      <c r="J50" s="153">
        <v>1840</v>
      </c>
      <c r="K50" s="128">
        <v>31</v>
      </c>
      <c r="L50" s="128">
        <v>28.8</v>
      </c>
      <c r="M50" s="159">
        <v>6.09400000000001</v>
      </c>
      <c r="N50" s="175">
        <v>7.23967200000001</v>
      </c>
      <c r="O50" s="175">
        <v>13.333672</v>
      </c>
      <c r="P50" s="147"/>
      <c r="Q50" s="156"/>
    </row>
    <row r="51" s="108" customFormat="1" ht="16.5" customHeight="1" spans="1:17">
      <c r="A51" s="128" t="s">
        <v>3533</v>
      </c>
      <c r="B51" s="173">
        <v>6</v>
      </c>
      <c r="C51" s="172" t="s">
        <v>3534</v>
      </c>
      <c r="D51" s="172" t="s">
        <v>3535</v>
      </c>
      <c r="E51" s="172" t="s">
        <v>3536</v>
      </c>
      <c r="F51" s="172" t="s">
        <v>3537</v>
      </c>
      <c r="G51" s="172" t="s">
        <v>3538</v>
      </c>
      <c r="H51" s="172" t="s">
        <v>3539</v>
      </c>
      <c r="I51" s="153">
        <v>210</v>
      </c>
      <c r="J51" s="153">
        <v>164</v>
      </c>
      <c r="K51" s="128">
        <v>46</v>
      </c>
      <c r="L51" s="128">
        <v>28.8</v>
      </c>
      <c r="M51" s="159">
        <v>47.644</v>
      </c>
      <c r="N51" s="175">
        <v>56.601072</v>
      </c>
      <c r="O51" s="175">
        <v>104.245072</v>
      </c>
      <c r="P51" s="147"/>
      <c r="Q51" s="156"/>
    </row>
    <row r="52" s="108" customFormat="1" ht="16.5" customHeight="1" spans="1:17">
      <c r="A52" s="128" t="s">
        <v>2027</v>
      </c>
      <c r="B52" s="173">
        <v>6</v>
      </c>
      <c r="C52" s="172" t="s">
        <v>3540</v>
      </c>
      <c r="D52" s="172" t="s">
        <v>3541</v>
      </c>
      <c r="E52" s="172" t="s">
        <v>3542</v>
      </c>
      <c r="F52" s="172" t="s">
        <v>3543</v>
      </c>
      <c r="G52" s="172" t="s">
        <v>3544</v>
      </c>
      <c r="H52" s="172" t="s">
        <v>3545</v>
      </c>
      <c r="I52" s="153">
        <v>518</v>
      </c>
      <c r="J52" s="153">
        <v>475</v>
      </c>
      <c r="K52" s="128">
        <v>43</v>
      </c>
      <c r="L52" s="128">
        <v>28.8</v>
      </c>
      <c r="M52" s="159">
        <v>39.334</v>
      </c>
      <c r="N52" s="175">
        <v>46.728792</v>
      </c>
      <c r="O52" s="175">
        <v>86.062792</v>
      </c>
      <c r="P52" s="147"/>
      <c r="Q52" s="156"/>
    </row>
    <row r="53" s="108" customFormat="1" ht="16.5" customHeight="1" spans="1:17">
      <c r="A53" s="129" t="s">
        <v>2061</v>
      </c>
      <c r="B53" s="173">
        <v>6</v>
      </c>
      <c r="C53" s="172" t="s">
        <v>3546</v>
      </c>
      <c r="D53" s="172" t="s">
        <v>3547</v>
      </c>
      <c r="E53" s="172" t="s">
        <v>3548</v>
      </c>
      <c r="F53" s="172" t="s">
        <v>3549</v>
      </c>
      <c r="G53" s="172" t="s">
        <v>3550</v>
      </c>
      <c r="H53" s="172" t="s">
        <v>3551</v>
      </c>
      <c r="I53" s="153">
        <v>117</v>
      </c>
      <c r="J53" s="153">
        <v>83</v>
      </c>
      <c r="K53" s="128">
        <v>34</v>
      </c>
      <c r="L53" s="128">
        <v>28.8</v>
      </c>
      <c r="M53" s="159">
        <v>14.404</v>
      </c>
      <c r="N53" s="175">
        <v>17.111952</v>
      </c>
      <c r="O53" s="175">
        <v>31.515952</v>
      </c>
      <c r="P53" s="147"/>
      <c r="Q53" s="156"/>
    </row>
    <row r="54" s="108" customFormat="1" ht="16.5" customHeight="1" spans="1:17">
      <c r="A54" s="129" t="s">
        <v>86</v>
      </c>
      <c r="B54" s="173">
        <v>6</v>
      </c>
      <c r="C54" s="172" t="s">
        <v>3552</v>
      </c>
      <c r="D54" s="172" t="s">
        <v>92</v>
      </c>
      <c r="E54" s="172" t="s">
        <v>87</v>
      </c>
      <c r="F54" s="172" t="s">
        <v>91</v>
      </c>
      <c r="G54" s="172" t="s">
        <v>3553</v>
      </c>
      <c r="H54" s="172" t="s">
        <v>3554</v>
      </c>
      <c r="I54" s="128">
        <v>229</v>
      </c>
      <c r="J54" s="128">
        <v>198</v>
      </c>
      <c r="K54" s="128">
        <v>31</v>
      </c>
      <c r="L54" s="128">
        <v>28.8</v>
      </c>
      <c r="M54" s="159">
        <v>6.09400000000001</v>
      </c>
      <c r="N54" s="175">
        <v>7.23967200000001</v>
      </c>
      <c r="O54" s="175">
        <v>13.333672</v>
      </c>
      <c r="P54" s="147"/>
      <c r="Q54" s="147"/>
    </row>
    <row r="55" s="108" customFormat="1" ht="16.5" customHeight="1" spans="1:17">
      <c r="A55" s="129" t="s">
        <v>2703</v>
      </c>
      <c r="B55" s="173">
        <v>6</v>
      </c>
      <c r="C55" s="172" t="s">
        <v>2704</v>
      </c>
      <c r="D55" s="172" t="s">
        <v>2705</v>
      </c>
      <c r="E55" s="172" t="s">
        <v>2706</v>
      </c>
      <c r="F55" s="172" t="s">
        <v>2707</v>
      </c>
      <c r="G55" s="172" t="s">
        <v>2709</v>
      </c>
      <c r="H55" s="172" t="s">
        <v>3555</v>
      </c>
      <c r="I55" s="128">
        <v>305</v>
      </c>
      <c r="J55" s="128">
        <v>254</v>
      </c>
      <c r="K55" s="128">
        <v>51</v>
      </c>
      <c r="L55" s="128">
        <v>28.8</v>
      </c>
      <c r="M55" s="159">
        <v>61.494</v>
      </c>
      <c r="N55" s="175">
        <v>73.054872</v>
      </c>
      <c r="O55" s="175">
        <v>134.548872</v>
      </c>
      <c r="P55" s="147"/>
      <c r="Q55" s="147"/>
    </row>
    <row r="56" s="108" customFormat="1" ht="16.5" customHeight="1" spans="1:17">
      <c r="A56" s="128" t="s">
        <v>3556</v>
      </c>
      <c r="B56" s="173">
        <v>6</v>
      </c>
      <c r="C56" s="172" t="s">
        <v>3557</v>
      </c>
      <c r="D56" s="172" t="s">
        <v>3558</v>
      </c>
      <c r="E56" s="172" t="s">
        <v>3559</v>
      </c>
      <c r="F56" s="172" t="s">
        <v>3560</v>
      </c>
      <c r="G56" s="172" t="s">
        <v>3561</v>
      </c>
      <c r="H56" s="172" t="s">
        <v>3562</v>
      </c>
      <c r="I56" s="128">
        <v>2329</v>
      </c>
      <c r="J56" s="128">
        <v>2287</v>
      </c>
      <c r="K56" s="128">
        <v>42</v>
      </c>
      <c r="L56" s="128">
        <v>28.8</v>
      </c>
      <c r="M56" s="159">
        <v>36.564</v>
      </c>
      <c r="N56" s="175">
        <v>43.438032</v>
      </c>
      <c r="O56" s="175">
        <v>80.002032</v>
      </c>
      <c r="P56" s="147"/>
      <c r="Q56" s="147"/>
    </row>
    <row r="57" s="108" customFormat="1" ht="16.5" customHeight="1" spans="1:17">
      <c r="A57" s="128" t="s">
        <v>2097</v>
      </c>
      <c r="B57" s="173">
        <v>6</v>
      </c>
      <c r="C57" s="172" t="s">
        <v>2098</v>
      </c>
      <c r="D57" s="172" t="s">
        <v>2099</v>
      </c>
      <c r="E57" s="172" t="s">
        <v>3243</v>
      </c>
      <c r="F57" s="172" t="s">
        <v>2101</v>
      </c>
      <c r="G57" s="172" t="s">
        <v>2102</v>
      </c>
      <c r="H57" s="172" t="s">
        <v>2103</v>
      </c>
      <c r="I57" s="153">
        <v>563</v>
      </c>
      <c r="J57" s="153">
        <v>527</v>
      </c>
      <c r="K57" s="128">
        <v>36</v>
      </c>
      <c r="L57" s="128">
        <v>28.8</v>
      </c>
      <c r="M57" s="159">
        <v>19.944</v>
      </c>
      <c r="N57" s="175">
        <v>23.693472</v>
      </c>
      <c r="O57" s="175">
        <v>43.637472</v>
      </c>
      <c r="P57" s="147"/>
      <c r="Q57" s="147"/>
    </row>
    <row r="58" s="108" customFormat="1" ht="16.5" customHeight="1" spans="1:17">
      <c r="A58" s="128" t="s">
        <v>3563</v>
      </c>
      <c r="B58" s="173">
        <v>6</v>
      </c>
      <c r="C58" s="172" t="s">
        <v>3564</v>
      </c>
      <c r="D58" s="172" t="s">
        <v>3565</v>
      </c>
      <c r="E58" s="172" t="s">
        <v>3566</v>
      </c>
      <c r="F58" s="172" t="s">
        <v>3567</v>
      </c>
      <c r="G58" s="172" t="s">
        <v>3568</v>
      </c>
      <c r="H58" s="172" t="s">
        <v>1258</v>
      </c>
      <c r="I58" s="153">
        <v>144</v>
      </c>
      <c r="J58" s="153">
        <v>90</v>
      </c>
      <c r="K58" s="128">
        <v>54</v>
      </c>
      <c r="L58" s="128">
        <v>43.2</v>
      </c>
      <c r="M58" s="159">
        <v>29.916</v>
      </c>
      <c r="N58" s="175">
        <v>35.540208</v>
      </c>
      <c r="O58" s="175">
        <v>65.456208</v>
      </c>
      <c r="P58" s="147"/>
      <c r="Q58" s="147"/>
    </row>
    <row r="59" s="108" customFormat="1" ht="16.5" customHeight="1" spans="1:17">
      <c r="A59" s="128" t="s">
        <v>3569</v>
      </c>
      <c r="B59" s="173">
        <v>6</v>
      </c>
      <c r="C59" s="172" t="s">
        <v>3570</v>
      </c>
      <c r="D59" s="172" t="s">
        <v>3571</v>
      </c>
      <c r="E59" s="172" t="s">
        <v>3572</v>
      </c>
      <c r="F59" s="172" t="s">
        <v>3573</v>
      </c>
      <c r="G59" s="172" t="s">
        <v>3574</v>
      </c>
      <c r="H59" s="172" t="s">
        <v>3575</v>
      </c>
      <c r="I59" s="153">
        <v>235</v>
      </c>
      <c r="J59" s="153">
        <v>206</v>
      </c>
      <c r="K59" s="128">
        <v>29</v>
      </c>
      <c r="L59" s="128">
        <v>28.8</v>
      </c>
      <c r="M59" s="159">
        <v>0.554000000000008</v>
      </c>
      <c r="N59" s="175">
        <v>0.658152000000009</v>
      </c>
      <c r="O59" s="175">
        <v>1.21215200000002</v>
      </c>
      <c r="P59" s="147"/>
      <c r="Q59" s="147"/>
    </row>
    <row r="60" ht="16.5" customHeight="1" spans="1:257">
      <c r="A60" s="170" t="s">
        <v>594</v>
      </c>
      <c r="B60" s="171"/>
      <c r="C60" s="124"/>
      <c r="D60" s="124"/>
      <c r="E60" s="124"/>
      <c r="F60" s="124"/>
      <c r="G60" s="124"/>
      <c r="H60" s="124"/>
      <c r="I60" s="143"/>
      <c r="J60" s="143"/>
      <c r="K60" s="143"/>
      <c r="L60" s="144"/>
      <c r="M60" s="145"/>
      <c r="N60" s="146"/>
      <c r="O60" s="146"/>
      <c r="P60" s="147"/>
      <c r="Q60" s="156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  <c r="AU60" s="108"/>
      <c r="AV60" s="108"/>
      <c r="AW60" s="108"/>
      <c r="AX60" s="108"/>
      <c r="AY60" s="108"/>
      <c r="AZ60" s="108"/>
      <c r="BA60" s="108"/>
      <c r="BB60" s="108"/>
      <c r="BC60" s="108"/>
      <c r="BD60" s="108"/>
      <c r="BE60" s="108"/>
      <c r="BF60" s="108"/>
      <c r="BG60" s="108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  <c r="BU60" s="108"/>
      <c r="BV60" s="108"/>
      <c r="BW60" s="108"/>
      <c r="BX60" s="108"/>
      <c r="BY60" s="108"/>
      <c r="BZ60" s="108"/>
      <c r="CA60" s="108"/>
      <c r="CB60" s="108"/>
      <c r="CC60" s="108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  <c r="CQ60" s="108"/>
      <c r="CR60" s="108"/>
      <c r="CS60" s="108"/>
      <c r="CT60" s="108"/>
      <c r="CU60" s="108"/>
      <c r="CV60" s="108"/>
      <c r="CW60" s="108"/>
      <c r="CX60" s="108"/>
      <c r="CY60" s="108"/>
      <c r="CZ60" s="108"/>
      <c r="DA60" s="108"/>
      <c r="DB60" s="108"/>
      <c r="DC60" s="108"/>
      <c r="DD60" s="108"/>
      <c r="DE60" s="108"/>
      <c r="DF60" s="108"/>
      <c r="DG60" s="108"/>
      <c r="DH60" s="108"/>
      <c r="DI60" s="108"/>
      <c r="DJ60" s="108"/>
      <c r="DK60" s="108"/>
      <c r="DL60" s="108"/>
      <c r="DM60" s="108"/>
      <c r="DN60" s="108"/>
      <c r="DO60" s="108"/>
      <c r="DP60" s="108"/>
      <c r="DQ60" s="108"/>
      <c r="DR60" s="108"/>
      <c r="DS60" s="108"/>
      <c r="DT60" s="108"/>
      <c r="DU60" s="108"/>
      <c r="DV60" s="108"/>
      <c r="DW60" s="108"/>
      <c r="DX60" s="108"/>
      <c r="DY60" s="108"/>
      <c r="DZ60" s="108"/>
      <c r="EA60" s="108"/>
      <c r="EB60" s="108"/>
      <c r="EC60" s="108"/>
      <c r="ED60" s="108"/>
      <c r="EE60" s="108"/>
      <c r="EF60" s="108"/>
      <c r="EG60" s="108"/>
      <c r="EH60" s="108"/>
      <c r="EI60" s="108"/>
      <c r="EJ60" s="108"/>
      <c r="EK60" s="108"/>
      <c r="EL60" s="108"/>
      <c r="EM60" s="108"/>
      <c r="EN60" s="108"/>
      <c r="EO60" s="108"/>
      <c r="EP60" s="108"/>
      <c r="EQ60" s="108"/>
      <c r="ER60" s="108"/>
      <c r="ES60" s="108"/>
      <c r="ET60" s="108"/>
      <c r="EU60" s="108"/>
      <c r="EV60" s="108"/>
      <c r="EW60" s="108"/>
      <c r="EX60" s="108"/>
      <c r="EY60" s="108"/>
      <c r="EZ60" s="108"/>
      <c r="FA60" s="108"/>
      <c r="FB60" s="108"/>
      <c r="FC60" s="108"/>
      <c r="FD60" s="108"/>
      <c r="FE60" s="108"/>
      <c r="FF60" s="108"/>
      <c r="FG60" s="108"/>
      <c r="FH60" s="108"/>
      <c r="FI60" s="108"/>
      <c r="FJ60" s="108"/>
      <c r="FK60" s="108"/>
      <c r="FL60" s="108"/>
      <c r="FM60" s="108"/>
      <c r="FN60" s="108"/>
      <c r="FO60" s="108"/>
      <c r="FP60" s="108"/>
      <c r="FQ60" s="108"/>
      <c r="FR60" s="108"/>
      <c r="FS60" s="108"/>
      <c r="FT60" s="108"/>
      <c r="FU60" s="108"/>
      <c r="FV60" s="108"/>
      <c r="FW60" s="108"/>
      <c r="FX60" s="108"/>
      <c r="FY60" s="108"/>
      <c r="FZ60" s="108"/>
      <c r="GA60" s="108"/>
      <c r="GB60" s="108"/>
      <c r="GC60" s="108"/>
      <c r="GD60" s="108"/>
      <c r="GE60" s="108"/>
      <c r="GF60" s="108"/>
      <c r="GG60" s="108"/>
      <c r="GH60" s="108"/>
      <c r="GI60" s="108"/>
      <c r="GJ60" s="108"/>
      <c r="GK60" s="108"/>
      <c r="GL60" s="108"/>
      <c r="GM60" s="108"/>
      <c r="GN60" s="108"/>
      <c r="GO60" s="108"/>
      <c r="GP60" s="108"/>
      <c r="GQ60" s="108"/>
      <c r="GR60" s="108"/>
      <c r="GS60" s="108"/>
      <c r="GT60" s="108"/>
      <c r="GU60" s="108"/>
      <c r="GV60" s="108"/>
      <c r="GW60" s="108"/>
      <c r="GX60" s="108"/>
      <c r="GY60" s="108"/>
      <c r="GZ60" s="108"/>
      <c r="HA60" s="108"/>
      <c r="HB60" s="108"/>
      <c r="HC60" s="108"/>
      <c r="HD60" s="108"/>
      <c r="HE60" s="108"/>
      <c r="HF60" s="108"/>
      <c r="HG60" s="108"/>
      <c r="HH60" s="108"/>
      <c r="HI60" s="108"/>
      <c r="HJ60" s="108"/>
      <c r="HK60" s="108"/>
      <c r="HL60" s="108"/>
      <c r="HM60" s="108"/>
      <c r="HN60" s="108"/>
      <c r="HO60" s="108"/>
      <c r="HP60" s="108"/>
      <c r="HQ60" s="108"/>
      <c r="HR60" s="108"/>
      <c r="HS60" s="108"/>
      <c r="HT60" s="108"/>
      <c r="HU60" s="108"/>
      <c r="HV60" s="108"/>
      <c r="HW60" s="108"/>
      <c r="HX60" s="108"/>
      <c r="HY60" s="108"/>
      <c r="HZ60" s="108"/>
      <c r="IA60" s="108"/>
      <c r="IB60" s="108"/>
      <c r="IC60" s="108"/>
      <c r="ID60" s="108"/>
      <c r="IE60" s="108"/>
      <c r="IF60" s="108"/>
      <c r="IG60" s="108"/>
      <c r="IH60" s="108"/>
      <c r="II60" s="108"/>
      <c r="IJ60" s="108"/>
      <c r="IK60" s="108"/>
      <c r="IL60" s="108"/>
      <c r="IM60" s="108"/>
      <c r="IN60" s="108"/>
      <c r="IO60" s="108"/>
      <c r="IP60" s="108"/>
      <c r="IQ60" s="108"/>
      <c r="IR60" s="108"/>
      <c r="IS60" s="108"/>
      <c r="IT60" s="108"/>
      <c r="IU60" s="108"/>
      <c r="IV60" s="108"/>
      <c r="IW60" s="108"/>
    </row>
    <row r="61" s="108" customFormat="1" ht="16.5" customHeight="1" spans="1:17">
      <c r="A61" s="128" t="s">
        <v>2128</v>
      </c>
      <c r="B61" s="132">
        <v>5</v>
      </c>
      <c r="C61" s="172" t="s">
        <v>3249</v>
      </c>
      <c r="D61" s="172" t="s">
        <v>3250</v>
      </c>
      <c r="E61" s="172" t="s">
        <v>3251</v>
      </c>
      <c r="F61" s="172" t="s">
        <v>3252</v>
      </c>
      <c r="G61" s="172" t="s">
        <v>3253</v>
      </c>
      <c r="H61" s="172"/>
      <c r="I61" s="153">
        <v>922</v>
      </c>
      <c r="J61" s="153">
        <v>884</v>
      </c>
      <c r="K61" s="128">
        <v>38</v>
      </c>
      <c r="L61" s="128">
        <v>24</v>
      </c>
      <c r="M61" s="147">
        <v>38.78</v>
      </c>
      <c r="N61" s="175">
        <v>46.07064</v>
      </c>
      <c r="O61" s="175">
        <v>84.85064</v>
      </c>
      <c r="P61" s="147"/>
      <c r="Q61" s="147"/>
    </row>
    <row r="62" s="108" customFormat="1" ht="16.5" customHeight="1" spans="1:17">
      <c r="A62" s="128" t="s">
        <v>2155</v>
      </c>
      <c r="B62" s="132">
        <v>6</v>
      </c>
      <c r="C62" s="172" t="s">
        <v>3254</v>
      </c>
      <c r="D62" s="172" t="s">
        <v>3255</v>
      </c>
      <c r="E62" s="172" t="s">
        <v>3256</v>
      </c>
      <c r="F62" s="172" t="s">
        <v>3257</v>
      </c>
      <c r="G62" s="172" t="s">
        <v>3258</v>
      </c>
      <c r="H62" s="172" t="s">
        <v>3259</v>
      </c>
      <c r="I62" s="153">
        <v>1455</v>
      </c>
      <c r="J62" s="153">
        <v>1423</v>
      </c>
      <c r="K62" s="128">
        <v>32</v>
      </c>
      <c r="L62" s="128">
        <v>28.8</v>
      </c>
      <c r="M62" s="147">
        <v>8.86400000000001</v>
      </c>
      <c r="N62" s="175">
        <v>10.530432</v>
      </c>
      <c r="O62" s="175">
        <v>19.394432</v>
      </c>
      <c r="P62" s="147"/>
      <c r="Q62" s="147"/>
    </row>
    <row r="63" s="108" customFormat="1" ht="16.5" customHeight="1" spans="1:17">
      <c r="A63" s="128" t="s">
        <v>3576</v>
      </c>
      <c r="B63" s="132">
        <v>6</v>
      </c>
      <c r="C63" s="172" t="s">
        <v>3577</v>
      </c>
      <c r="D63" s="172" t="s">
        <v>3578</v>
      </c>
      <c r="E63" s="172" t="s">
        <v>3579</v>
      </c>
      <c r="F63" s="172" t="s">
        <v>3580</v>
      </c>
      <c r="G63" s="172" t="s">
        <v>3581</v>
      </c>
      <c r="H63" s="172" t="s">
        <v>3582</v>
      </c>
      <c r="I63" s="153">
        <v>1310</v>
      </c>
      <c r="J63" s="153">
        <v>1279</v>
      </c>
      <c r="K63" s="128">
        <v>31</v>
      </c>
      <c r="L63" s="128">
        <v>28.8</v>
      </c>
      <c r="M63" s="147">
        <v>6.09400000000001</v>
      </c>
      <c r="N63" s="175">
        <v>7.23967200000001</v>
      </c>
      <c r="O63" s="175">
        <v>13.333672</v>
      </c>
      <c r="P63" s="147"/>
      <c r="Q63" s="147"/>
    </row>
    <row r="64" s="108" customFormat="1" ht="16.5" customHeight="1" spans="1:17">
      <c r="A64" s="128" t="s">
        <v>3260</v>
      </c>
      <c r="B64" s="132">
        <v>6</v>
      </c>
      <c r="C64" s="172" t="s">
        <v>3261</v>
      </c>
      <c r="D64" s="172" t="s">
        <v>3262</v>
      </c>
      <c r="E64" s="172" t="s">
        <v>3263</v>
      </c>
      <c r="F64" s="172" t="s">
        <v>3264</v>
      </c>
      <c r="G64" s="172" t="s">
        <v>3265</v>
      </c>
      <c r="H64" s="172" t="s">
        <v>3266</v>
      </c>
      <c r="I64" s="153">
        <v>1383</v>
      </c>
      <c r="J64" s="153">
        <v>1329</v>
      </c>
      <c r="K64" s="128">
        <v>54</v>
      </c>
      <c r="L64" s="128">
        <v>28.8</v>
      </c>
      <c r="M64" s="147">
        <v>69.804</v>
      </c>
      <c r="N64" s="175">
        <v>82.927152</v>
      </c>
      <c r="O64" s="175">
        <v>152.731152</v>
      </c>
      <c r="P64" s="147"/>
      <c r="Q64" s="147"/>
    </row>
    <row r="65" s="108" customFormat="1" ht="16.5" customHeight="1" spans="1:17">
      <c r="A65" s="128" t="s">
        <v>3583</v>
      </c>
      <c r="B65" s="132">
        <v>6</v>
      </c>
      <c r="C65" s="172" t="s">
        <v>3584</v>
      </c>
      <c r="D65" s="172" t="s">
        <v>3585</v>
      </c>
      <c r="E65" s="172" t="s">
        <v>3586</v>
      </c>
      <c r="F65" s="172" t="s">
        <v>3587</v>
      </c>
      <c r="G65" s="172" t="s">
        <v>3588</v>
      </c>
      <c r="H65" s="172" t="s">
        <v>3589</v>
      </c>
      <c r="I65" s="153">
        <v>328</v>
      </c>
      <c r="J65" s="153">
        <v>282</v>
      </c>
      <c r="K65" s="128">
        <v>46</v>
      </c>
      <c r="L65" s="128">
        <v>28.8</v>
      </c>
      <c r="M65" s="147">
        <v>47.644</v>
      </c>
      <c r="N65" s="175">
        <v>56.601072</v>
      </c>
      <c r="O65" s="175">
        <v>104.245072</v>
      </c>
      <c r="P65" s="147"/>
      <c r="Q65" s="147"/>
    </row>
    <row r="66" s="108" customFormat="1" ht="16.5" customHeight="1" spans="1:17">
      <c r="A66" s="128" t="s">
        <v>2253</v>
      </c>
      <c r="B66" s="132">
        <v>6</v>
      </c>
      <c r="C66" s="172" t="s">
        <v>3590</v>
      </c>
      <c r="D66" s="172" t="s">
        <v>3591</v>
      </c>
      <c r="E66" s="172" t="s">
        <v>3592</v>
      </c>
      <c r="F66" s="172" t="s">
        <v>3593</v>
      </c>
      <c r="G66" s="172" t="s">
        <v>3594</v>
      </c>
      <c r="H66" s="172" t="s">
        <v>3595</v>
      </c>
      <c r="I66" s="128">
        <v>1342</v>
      </c>
      <c r="J66" s="128">
        <v>1310</v>
      </c>
      <c r="K66" s="128">
        <v>32</v>
      </c>
      <c r="L66" s="128">
        <v>28.8</v>
      </c>
      <c r="M66" s="147">
        <v>8.86400000000001</v>
      </c>
      <c r="N66" s="175">
        <v>10.530432</v>
      </c>
      <c r="O66" s="175">
        <v>19.394432</v>
      </c>
      <c r="P66" s="147"/>
      <c r="Q66" s="147"/>
    </row>
    <row r="67" s="108" customFormat="1" ht="16.5" customHeight="1" spans="1:17">
      <c r="A67" s="128" t="s">
        <v>2260</v>
      </c>
      <c r="B67" s="132">
        <v>6</v>
      </c>
      <c r="C67" s="172" t="s">
        <v>2261</v>
      </c>
      <c r="D67" s="172" t="s">
        <v>2262</v>
      </c>
      <c r="E67" s="172" t="s">
        <v>2263</v>
      </c>
      <c r="F67" s="172" t="s">
        <v>2264</v>
      </c>
      <c r="G67" s="172" t="s">
        <v>2265</v>
      </c>
      <c r="H67" s="172" t="s">
        <v>2266</v>
      </c>
      <c r="I67" s="128">
        <v>1104</v>
      </c>
      <c r="J67" s="128">
        <v>1052</v>
      </c>
      <c r="K67" s="128">
        <v>52</v>
      </c>
      <c r="L67" s="128">
        <v>28.8</v>
      </c>
      <c r="M67" s="147">
        <v>64.264</v>
      </c>
      <c r="N67" s="175">
        <v>76.345632</v>
      </c>
      <c r="O67" s="175">
        <v>140.609632</v>
      </c>
      <c r="P67" s="147"/>
      <c r="Q67" s="147"/>
    </row>
    <row r="68" s="108" customFormat="1" ht="16.5" customHeight="1" spans="1:17">
      <c r="A68" s="128" t="s">
        <v>2717</v>
      </c>
      <c r="B68" s="132">
        <v>6</v>
      </c>
      <c r="C68" s="172" t="s">
        <v>2718</v>
      </c>
      <c r="D68" s="172" t="s">
        <v>2719</v>
      </c>
      <c r="E68" s="172" t="s">
        <v>2720</v>
      </c>
      <c r="F68" s="172" t="s">
        <v>2721</v>
      </c>
      <c r="G68" s="172" t="s">
        <v>2722</v>
      </c>
      <c r="H68" s="172" t="s">
        <v>2723</v>
      </c>
      <c r="I68" s="128">
        <v>1120</v>
      </c>
      <c r="J68" s="128">
        <v>1085</v>
      </c>
      <c r="K68" s="128">
        <v>35</v>
      </c>
      <c r="L68" s="128">
        <v>28.8</v>
      </c>
      <c r="M68" s="147">
        <v>17.174</v>
      </c>
      <c r="N68" s="175">
        <v>20.402712</v>
      </c>
      <c r="O68" s="175">
        <v>37.576712</v>
      </c>
      <c r="P68" s="147"/>
      <c r="Q68" s="147"/>
    </row>
    <row r="69" ht="16.5" customHeight="1" spans="1:257">
      <c r="A69" s="170" t="s">
        <v>628</v>
      </c>
      <c r="B69" s="171"/>
      <c r="C69" s="124"/>
      <c r="D69" s="124"/>
      <c r="E69" s="124"/>
      <c r="F69" s="124"/>
      <c r="G69" s="124"/>
      <c r="H69" s="124"/>
      <c r="I69" s="143"/>
      <c r="J69" s="143"/>
      <c r="K69" s="143"/>
      <c r="L69" s="144"/>
      <c r="M69" s="145"/>
      <c r="N69" s="146"/>
      <c r="O69" s="146"/>
      <c r="P69" s="147"/>
      <c r="Q69" s="156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  <c r="AU69" s="108"/>
      <c r="AV69" s="108"/>
      <c r="AW69" s="108"/>
      <c r="AX69" s="108"/>
      <c r="AY69" s="108"/>
      <c r="AZ69" s="108"/>
      <c r="BA69" s="108"/>
      <c r="BB69" s="108"/>
      <c r="BC69" s="108"/>
      <c r="BD69" s="108"/>
      <c r="BE69" s="108"/>
      <c r="BF69" s="108"/>
      <c r="BG69" s="108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  <c r="BU69" s="108"/>
      <c r="BV69" s="108"/>
      <c r="BW69" s="108"/>
      <c r="BX69" s="108"/>
      <c r="BY69" s="108"/>
      <c r="BZ69" s="108"/>
      <c r="CA69" s="108"/>
      <c r="CB69" s="108"/>
      <c r="CC69" s="108"/>
      <c r="CD69" s="108"/>
      <c r="CE69" s="108"/>
      <c r="CF69" s="108"/>
      <c r="CG69" s="108"/>
      <c r="CH69" s="108"/>
      <c r="CI69" s="108"/>
      <c r="CJ69" s="108"/>
      <c r="CK69" s="108"/>
      <c r="CL69" s="108"/>
      <c r="CM69" s="108"/>
      <c r="CN69" s="108"/>
      <c r="CO69" s="108"/>
      <c r="CP69" s="108"/>
      <c r="CQ69" s="108"/>
      <c r="CR69" s="108"/>
      <c r="CS69" s="108"/>
      <c r="CT69" s="108"/>
      <c r="CU69" s="108"/>
      <c r="CV69" s="108"/>
      <c r="CW69" s="108"/>
      <c r="CX69" s="108"/>
      <c r="CY69" s="108"/>
      <c r="CZ69" s="108"/>
      <c r="DA69" s="108"/>
      <c r="DB69" s="108"/>
      <c r="DC69" s="108"/>
      <c r="DD69" s="108"/>
      <c r="DE69" s="108"/>
      <c r="DF69" s="108"/>
      <c r="DG69" s="108"/>
      <c r="DH69" s="108"/>
      <c r="DI69" s="108"/>
      <c r="DJ69" s="108"/>
      <c r="DK69" s="108"/>
      <c r="DL69" s="108"/>
      <c r="DM69" s="108"/>
      <c r="DN69" s="108"/>
      <c r="DO69" s="108"/>
      <c r="DP69" s="108"/>
      <c r="DQ69" s="108"/>
      <c r="DR69" s="108"/>
      <c r="DS69" s="108"/>
      <c r="DT69" s="108"/>
      <c r="DU69" s="108"/>
      <c r="DV69" s="108"/>
      <c r="DW69" s="108"/>
      <c r="DX69" s="108"/>
      <c r="DY69" s="108"/>
      <c r="DZ69" s="108"/>
      <c r="EA69" s="108"/>
      <c r="EB69" s="108"/>
      <c r="EC69" s="108"/>
      <c r="ED69" s="108"/>
      <c r="EE69" s="108"/>
      <c r="EF69" s="108"/>
      <c r="EG69" s="108"/>
      <c r="EH69" s="108"/>
      <c r="EI69" s="108"/>
      <c r="EJ69" s="108"/>
      <c r="EK69" s="108"/>
      <c r="EL69" s="108"/>
      <c r="EM69" s="108"/>
      <c r="EN69" s="108"/>
      <c r="EO69" s="108"/>
      <c r="EP69" s="108"/>
      <c r="EQ69" s="108"/>
      <c r="ER69" s="108"/>
      <c r="ES69" s="108"/>
      <c r="ET69" s="108"/>
      <c r="EU69" s="108"/>
      <c r="EV69" s="108"/>
      <c r="EW69" s="108"/>
      <c r="EX69" s="108"/>
      <c r="EY69" s="108"/>
      <c r="EZ69" s="108"/>
      <c r="FA69" s="108"/>
      <c r="FB69" s="108"/>
      <c r="FC69" s="108"/>
      <c r="FD69" s="108"/>
      <c r="FE69" s="108"/>
      <c r="FF69" s="108"/>
      <c r="FG69" s="108"/>
      <c r="FH69" s="108"/>
      <c r="FI69" s="108"/>
      <c r="FJ69" s="108"/>
      <c r="FK69" s="108"/>
      <c r="FL69" s="108"/>
      <c r="FM69" s="108"/>
      <c r="FN69" s="108"/>
      <c r="FO69" s="108"/>
      <c r="FP69" s="108"/>
      <c r="FQ69" s="108"/>
      <c r="FR69" s="108"/>
      <c r="FS69" s="108"/>
      <c r="FT69" s="108"/>
      <c r="FU69" s="108"/>
      <c r="FV69" s="108"/>
      <c r="FW69" s="108"/>
      <c r="FX69" s="108"/>
      <c r="FY69" s="108"/>
      <c r="FZ69" s="108"/>
      <c r="GA69" s="108"/>
      <c r="GB69" s="108"/>
      <c r="GC69" s="108"/>
      <c r="GD69" s="108"/>
      <c r="GE69" s="108"/>
      <c r="GF69" s="108"/>
      <c r="GG69" s="108"/>
      <c r="GH69" s="108"/>
      <c r="GI69" s="108"/>
      <c r="GJ69" s="108"/>
      <c r="GK69" s="108"/>
      <c r="GL69" s="108"/>
      <c r="GM69" s="108"/>
      <c r="GN69" s="108"/>
      <c r="GO69" s="108"/>
      <c r="GP69" s="108"/>
      <c r="GQ69" s="108"/>
      <c r="GR69" s="108"/>
      <c r="GS69" s="108"/>
      <c r="GT69" s="108"/>
      <c r="GU69" s="108"/>
      <c r="GV69" s="108"/>
      <c r="GW69" s="108"/>
      <c r="GX69" s="108"/>
      <c r="GY69" s="108"/>
      <c r="GZ69" s="108"/>
      <c r="HA69" s="108"/>
      <c r="HB69" s="108"/>
      <c r="HC69" s="108"/>
      <c r="HD69" s="108"/>
      <c r="HE69" s="108"/>
      <c r="HF69" s="108"/>
      <c r="HG69" s="108"/>
      <c r="HH69" s="108"/>
      <c r="HI69" s="108"/>
      <c r="HJ69" s="108"/>
      <c r="HK69" s="108"/>
      <c r="HL69" s="108"/>
      <c r="HM69" s="108"/>
      <c r="HN69" s="108"/>
      <c r="HO69" s="108"/>
      <c r="HP69" s="108"/>
      <c r="HQ69" s="108"/>
      <c r="HR69" s="108"/>
      <c r="HS69" s="108"/>
      <c r="HT69" s="108"/>
      <c r="HU69" s="108"/>
      <c r="HV69" s="108"/>
      <c r="HW69" s="108"/>
      <c r="HX69" s="108"/>
      <c r="HY69" s="108"/>
      <c r="HZ69" s="108"/>
      <c r="IA69" s="108"/>
      <c r="IB69" s="108"/>
      <c r="IC69" s="108"/>
      <c r="ID69" s="108"/>
      <c r="IE69" s="108"/>
      <c r="IF69" s="108"/>
      <c r="IG69" s="108"/>
      <c r="IH69" s="108"/>
      <c r="II69" s="108"/>
      <c r="IJ69" s="108"/>
      <c r="IK69" s="108"/>
      <c r="IL69" s="108"/>
      <c r="IM69" s="108"/>
      <c r="IN69" s="108"/>
      <c r="IO69" s="108"/>
      <c r="IP69" s="108"/>
      <c r="IQ69" s="108"/>
      <c r="IR69" s="108"/>
      <c r="IS69" s="108"/>
      <c r="IT69" s="108"/>
      <c r="IU69" s="108"/>
      <c r="IV69" s="108"/>
      <c r="IW69" s="108"/>
    </row>
    <row r="70" s="108" customFormat="1" ht="16.5" customHeight="1" spans="1:17">
      <c r="A70" s="128" t="s">
        <v>2288</v>
      </c>
      <c r="B70" s="132">
        <v>6</v>
      </c>
      <c r="C70" s="172" t="s">
        <v>2289</v>
      </c>
      <c r="D70" s="172" t="s">
        <v>2290</v>
      </c>
      <c r="E70" s="172" t="s">
        <v>2291</v>
      </c>
      <c r="F70" s="172" t="s">
        <v>2292</v>
      </c>
      <c r="G70" s="172" t="s">
        <v>2293</v>
      </c>
      <c r="H70" s="172" t="s">
        <v>526</v>
      </c>
      <c r="I70" s="153">
        <v>1420</v>
      </c>
      <c r="J70" s="153">
        <v>1380</v>
      </c>
      <c r="K70" s="128">
        <v>40</v>
      </c>
      <c r="L70" s="128">
        <v>28.8</v>
      </c>
      <c r="M70" s="147">
        <v>31.024</v>
      </c>
      <c r="N70" s="175">
        <v>36.856512</v>
      </c>
      <c r="O70" s="175">
        <v>67.880512</v>
      </c>
      <c r="P70" s="147"/>
      <c r="Q70" s="147"/>
    </row>
    <row r="71" s="108" customFormat="1" ht="16.5" customHeight="1" spans="1:17">
      <c r="A71" s="128" t="s">
        <v>3280</v>
      </c>
      <c r="B71" s="132">
        <v>6</v>
      </c>
      <c r="C71" s="172" t="s">
        <v>3281</v>
      </c>
      <c r="D71" s="172" t="s">
        <v>3282</v>
      </c>
      <c r="E71" s="172" t="s">
        <v>3283</v>
      </c>
      <c r="F71" s="172" t="s">
        <v>3284</v>
      </c>
      <c r="G71" s="172" t="s">
        <v>3285</v>
      </c>
      <c r="H71" s="172" t="s">
        <v>3286</v>
      </c>
      <c r="I71" s="153">
        <v>1259</v>
      </c>
      <c r="J71" s="153">
        <v>1225</v>
      </c>
      <c r="K71" s="128">
        <v>34</v>
      </c>
      <c r="L71" s="128">
        <v>28.8</v>
      </c>
      <c r="M71" s="147">
        <v>14.404</v>
      </c>
      <c r="N71" s="175">
        <v>17.111952</v>
      </c>
      <c r="O71" s="175">
        <v>31.515952</v>
      </c>
      <c r="P71" s="147"/>
      <c r="Q71" s="147"/>
    </row>
    <row r="72" s="108" customFormat="1" ht="16.5" customHeight="1" spans="1:17">
      <c r="A72" s="128" t="s">
        <v>3287</v>
      </c>
      <c r="B72" s="132">
        <v>5</v>
      </c>
      <c r="C72" s="172" t="s">
        <v>3289</v>
      </c>
      <c r="D72" s="172" t="s">
        <v>3290</v>
      </c>
      <c r="E72" s="172" t="s">
        <v>3291</v>
      </c>
      <c r="F72" s="172" t="s">
        <v>3292</v>
      </c>
      <c r="G72" s="172" t="s">
        <v>3293</v>
      </c>
      <c r="H72" s="172"/>
      <c r="I72" s="153">
        <v>1018</v>
      </c>
      <c r="J72" s="153">
        <v>991</v>
      </c>
      <c r="K72" s="128">
        <v>27</v>
      </c>
      <c r="L72" s="128">
        <v>24</v>
      </c>
      <c r="M72" s="147">
        <v>8.31</v>
      </c>
      <c r="N72" s="175">
        <v>9.87228</v>
      </c>
      <c r="O72" s="175">
        <v>18.18228</v>
      </c>
      <c r="P72" s="147"/>
      <c r="Q72" s="147"/>
    </row>
    <row r="73" s="108" customFormat="1" ht="16.5" customHeight="1" spans="1:17">
      <c r="A73" s="128" t="s">
        <v>3596</v>
      </c>
      <c r="B73" s="132">
        <v>6</v>
      </c>
      <c r="C73" s="172" t="s">
        <v>3597</v>
      </c>
      <c r="D73" s="172" t="s">
        <v>3598</v>
      </c>
      <c r="E73" s="172" t="s">
        <v>3599</v>
      </c>
      <c r="F73" s="172" t="s">
        <v>3600</v>
      </c>
      <c r="G73" s="172" t="s">
        <v>3601</v>
      </c>
      <c r="H73" s="172" t="s">
        <v>3602</v>
      </c>
      <c r="I73" s="153">
        <v>1157</v>
      </c>
      <c r="J73" s="153">
        <v>1118</v>
      </c>
      <c r="K73" s="128">
        <v>39</v>
      </c>
      <c r="L73" s="128">
        <v>28.8</v>
      </c>
      <c r="M73" s="147">
        <v>28.254</v>
      </c>
      <c r="N73" s="175">
        <v>33.565752</v>
      </c>
      <c r="O73" s="175">
        <v>61.819752</v>
      </c>
      <c r="P73" s="147"/>
      <c r="Q73" s="147"/>
    </row>
    <row r="74" s="108" customFormat="1" ht="16.5" customHeight="1" spans="1:17">
      <c r="A74" s="174" t="s">
        <v>3603</v>
      </c>
      <c r="B74" s="132">
        <v>6</v>
      </c>
      <c r="C74" s="172" t="s">
        <v>3604</v>
      </c>
      <c r="D74" s="172" t="s">
        <v>3605</v>
      </c>
      <c r="E74" s="172" t="s">
        <v>3606</v>
      </c>
      <c r="F74" s="172" t="s">
        <v>3607</v>
      </c>
      <c r="G74" s="172" t="s">
        <v>3608</v>
      </c>
      <c r="H74" s="172" t="s">
        <v>3609</v>
      </c>
      <c r="I74" s="153">
        <v>1088</v>
      </c>
      <c r="J74" s="153">
        <v>1054</v>
      </c>
      <c r="K74" s="128">
        <v>34</v>
      </c>
      <c r="L74" s="128">
        <v>28.8</v>
      </c>
      <c r="M74" s="147">
        <v>14.404</v>
      </c>
      <c r="N74" s="175">
        <v>17.111952</v>
      </c>
      <c r="O74" s="175">
        <v>31.515952</v>
      </c>
      <c r="P74" s="147"/>
      <c r="Q74" s="147"/>
    </row>
    <row r="75" s="108" customFormat="1" ht="16.5" customHeight="1" spans="1:17">
      <c r="A75" s="174" t="s">
        <v>685</v>
      </c>
      <c r="B75" s="132">
        <v>6</v>
      </c>
      <c r="C75" s="172" t="s">
        <v>686</v>
      </c>
      <c r="D75" s="172" t="s">
        <v>687</v>
      </c>
      <c r="E75" s="172" t="s">
        <v>688</v>
      </c>
      <c r="F75" s="172" t="s">
        <v>689</v>
      </c>
      <c r="G75" s="172" t="s">
        <v>690</v>
      </c>
      <c r="H75" s="172" t="s">
        <v>691</v>
      </c>
      <c r="I75" s="153">
        <v>1229</v>
      </c>
      <c r="J75" s="153">
        <v>1195</v>
      </c>
      <c r="K75" s="128">
        <v>34</v>
      </c>
      <c r="L75" s="128">
        <v>28.8</v>
      </c>
      <c r="M75" s="147">
        <v>14.404</v>
      </c>
      <c r="N75" s="175">
        <v>17.111952</v>
      </c>
      <c r="O75" s="175">
        <v>31.515952</v>
      </c>
      <c r="P75" s="147"/>
      <c r="Q75" s="147"/>
    </row>
    <row r="76" s="108" customFormat="1" ht="16.5" customHeight="1" spans="1:17">
      <c r="A76" s="174" t="s">
        <v>3610</v>
      </c>
      <c r="B76" s="132">
        <v>6</v>
      </c>
      <c r="C76" s="172" t="s">
        <v>3611</v>
      </c>
      <c r="D76" s="172" t="s">
        <v>3612</v>
      </c>
      <c r="E76" s="172" t="s">
        <v>3613</v>
      </c>
      <c r="F76" s="172" t="s">
        <v>3614</v>
      </c>
      <c r="G76" s="172" t="s">
        <v>3615</v>
      </c>
      <c r="H76" s="172" t="s">
        <v>3616</v>
      </c>
      <c r="I76" s="153">
        <v>1216</v>
      </c>
      <c r="J76" s="153">
        <v>1186</v>
      </c>
      <c r="K76" s="128">
        <v>30</v>
      </c>
      <c r="L76" s="128">
        <v>28.8</v>
      </c>
      <c r="M76" s="147">
        <v>3.32400000000001</v>
      </c>
      <c r="N76" s="175">
        <v>3.94891200000001</v>
      </c>
      <c r="O76" s="175">
        <v>7.27291200000002</v>
      </c>
      <c r="P76" s="147"/>
      <c r="Q76" s="147"/>
    </row>
    <row r="77" ht="16.5" customHeight="1" spans="1:257">
      <c r="A77" s="170" t="s">
        <v>204</v>
      </c>
      <c r="B77" s="171"/>
      <c r="C77" s="124"/>
      <c r="D77" s="124"/>
      <c r="E77" s="124"/>
      <c r="F77" s="124"/>
      <c r="G77" s="124"/>
      <c r="H77" s="124"/>
      <c r="I77" s="143"/>
      <c r="J77" s="143"/>
      <c r="K77" s="143"/>
      <c r="L77" s="144"/>
      <c r="M77" s="145"/>
      <c r="N77" s="146"/>
      <c r="O77" s="146"/>
      <c r="P77" s="147"/>
      <c r="Q77" s="156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108"/>
      <c r="FG77" s="108"/>
      <c r="FH77" s="108"/>
      <c r="FI77" s="108"/>
      <c r="FJ77" s="108"/>
      <c r="FK77" s="108"/>
      <c r="FL77" s="108"/>
      <c r="FM77" s="108"/>
      <c r="FN77" s="108"/>
      <c r="FO77" s="108"/>
      <c r="FP77" s="108"/>
      <c r="FQ77" s="108"/>
      <c r="FR77" s="108"/>
      <c r="FS77" s="108"/>
      <c r="FT77" s="108"/>
      <c r="FU77" s="108"/>
      <c r="FV77" s="108"/>
      <c r="FW77" s="108"/>
      <c r="FX77" s="108"/>
      <c r="FY77" s="108"/>
      <c r="FZ77" s="108"/>
      <c r="GA77" s="108"/>
      <c r="GB77" s="108"/>
      <c r="GC77" s="108"/>
      <c r="GD77" s="108"/>
      <c r="GE77" s="108"/>
      <c r="GF77" s="108"/>
      <c r="GG77" s="108"/>
      <c r="GH77" s="108"/>
      <c r="GI77" s="108"/>
      <c r="GJ77" s="108"/>
      <c r="GK77" s="108"/>
      <c r="GL77" s="108"/>
      <c r="GM77" s="108"/>
      <c r="GN77" s="108"/>
      <c r="GO77" s="108"/>
      <c r="GP77" s="108"/>
      <c r="GQ77" s="108"/>
      <c r="GR77" s="108"/>
      <c r="GS77" s="108"/>
      <c r="GT77" s="108"/>
      <c r="GU77" s="108"/>
      <c r="GV77" s="108"/>
      <c r="GW77" s="108"/>
      <c r="GX77" s="108"/>
      <c r="GY77" s="108"/>
      <c r="GZ77" s="108"/>
      <c r="HA77" s="108"/>
      <c r="HB77" s="108"/>
      <c r="HC77" s="108"/>
      <c r="HD77" s="108"/>
      <c r="HE77" s="108"/>
      <c r="HF77" s="108"/>
      <c r="HG77" s="108"/>
      <c r="HH77" s="108"/>
      <c r="HI77" s="108"/>
      <c r="HJ77" s="108"/>
      <c r="HK77" s="108"/>
      <c r="HL77" s="108"/>
      <c r="HM77" s="108"/>
      <c r="HN77" s="108"/>
      <c r="HO77" s="108"/>
      <c r="HP77" s="108"/>
      <c r="HQ77" s="108"/>
      <c r="HR77" s="108"/>
      <c r="HS77" s="108"/>
      <c r="HT77" s="108"/>
      <c r="HU77" s="108"/>
      <c r="HV77" s="108"/>
      <c r="HW77" s="108"/>
      <c r="HX77" s="108"/>
      <c r="HY77" s="108"/>
      <c r="HZ77" s="108"/>
      <c r="IA77" s="108"/>
      <c r="IB77" s="108"/>
      <c r="IC77" s="108"/>
      <c r="ID77" s="108"/>
      <c r="IE77" s="108"/>
      <c r="IF77" s="108"/>
      <c r="IG77" s="108"/>
      <c r="IH77" s="108"/>
      <c r="II77" s="108"/>
      <c r="IJ77" s="108"/>
      <c r="IK77" s="108"/>
      <c r="IL77" s="108"/>
      <c r="IM77" s="108"/>
      <c r="IN77" s="108"/>
      <c r="IO77" s="108"/>
      <c r="IP77" s="108"/>
      <c r="IQ77" s="108"/>
      <c r="IR77" s="108"/>
      <c r="IS77" s="108"/>
      <c r="IT77" s="108"/>
      <c r="IU77" s="108"/>
      <c r="IV77" s="108"/>
      <c r="IW77" s="108"/>
    </row>
    <row r="78" s="108" customFormat="1" ht="16.5" customHeight="1" spans="1:17">
      <c r="A78" s="128" t="s">
        <v>3617</v>
      </c>
      <c r="B78" s="130">
        <v>6</v>
      </c>
      <c r="C78" s="172" t="s">
        <v>3618</v>
      </c>
      <c r="D78" s="172" t="s">
        <v>3619</v>
      </c>
      <c r="E78" s="172" t="s">
        <v>3620</v>
      </c>
      <c r="F78" s="172" t="s">
        <v>3621</v>
      </c>
      <c r="G78" s="172" t="s">
        <v>3622</v>
      </c>
      <c r="H78" s="172" t="s">
        <v>3623</v>
      </c>
      <c r="I78" s="128">
        <v>1147</v>
      </c>
      <c r="J78" s="128">
        <v>1100</v>
      </c>
      <c r="K78" s="128">
        <v>47</v>
      </c>
      <c r="L78" s="128">
        <v>28.8</v>
      </c>
      <c r="M78" s="147">
        <v>50.414</v>
      </c>
      <c r="N78" s="175">
        <v>59.891832</v>
      </c>
      <c r="O78" s="175">
        <v>110.305832</v>
      </c>
      <c r="P78" s="147"/>
      <c r="Q78" s="147"/>
    </row>
    <row r="79" s="108" customFormat="1" ht="16.5" customHeight="1" spans="1:17">
      <c r="A79" s="128" t="s">
        <v>2411</v>
      </c>
      <c r="B79" s="130">
        <v>6</v>
      </c>
      <c r="C79" s="172" t="s">
        <v>3624</v>
      </c>
      <c r="D79" s="172" t="s">
        <v>3625</v>
      </c>
      <c r="E79" s="172" t="s">
        <v>3626</v>
      </c>
      <c r="F79" s="172" t="s">
        <v>3627</v>
      </c>
      <c r="G79" s="172" t="s">
        <v>3628</v>
      </c>
      <c r="H79" s="172" t="s">
        <v>3629</v>
      </c>
      <c r="I79" s="128">
        <v>1626</v>
      </c>
      <c r="J79" s="128">
        <v>1580</v>
      </c>
      <c r="K79" s="128">
        <v>46</v>
      </c>
      <c r="L79" s="128">
        <v>28.8</v>
      </c>
      <c r="M79" s="147">
        <v>47.644</v>
      </c>
      <c r="N79" s="175">
        <v>56.601072</v>
      </c>
      <c r="O79" s="175">
        <v>104.245072</v>
      </c>
      <c r="P79" s="147"/>
      <c r="Q79" s="147"/>
    </row>
    <row r="80" s="108" customFormat="1" ht="16.5" customHeight="1" spans="1:17">
      <c r="A80" s="128" t="s">
        <v>2738</v>
      </c>
      <c r="B80" s="130">
        <v>6</v>
      </c>
      <c r="C80" s="172" t="s">
        <v>3630</v>
      </c>
      <c r="D80" s="172" t="s">
        <v>3631</v>
      </c>
      <c r="E80" s="172" t="s">
        <v>3632</v>
      </c>
      <c r="F80" s="172" t="s">
        <v>3633</v>
      </c>
      <c r="G80" s="172" t="s">
        <v>3634</v>
      </c>
      <c r="H80" s="172" t="s">
        <v>3635</v>
      </c>
      <c r="I80" s="128">
        <v>1171</v>
      </c>
      <c r="J80" s="128">
        <v>1128</v>
      </c>
      <c r="K80" s="128">
        <v>43</v>
      </c>
      <c r="L80" s="128">
        <v>28.8</v>
      </c>
      <c r="M80" s="147">
        <v>39.334</v>
      </c>
      <c r="N80" s="175">
        <v>46.728792</v>
      </c>
      <c r="O80" s="175">
        <v>86.062792</v>
      </c>
      <c r="P80" s="147"/>
      <c r="Q80" s="147"/>
    </row>
    <row r="81" s="108" customFormat="1" ht="16.5" customHeight="1" spans="1:17">
      <c r="A81" s="128" t="s">
        <v>3636</v>
      </c>
      <c r="B81" s="130">
        <v>6</v>
      </c>
      <c r="C81" s="172" t="s">
        <v>3637</v>
      </c>
      <c r="D81" s="172" t="s">
        <v>3638</v>
      </c>
      <c r="E81" s="172" t="s">
        <v>3639</v>
      </c>
      <c r="F81" s="172" t="s">
        <v>3640</v>
      </c>
      <c r="G81" s="172" t="s">
        <v>3641</v>
      </c>
      <c r="H81" s="172" t="s">
        <v>3642</v>
      </c>
      <c r="I81" s="128">
        <v>1246</v>
      </c>
      <c r="J81" s="128">
        <v>1205</v>
      </c>
      <c r="K81" s="128">
        <v>41</v>
      </c>
      <c r="L81" s="128">
        <v>28.8</v>
      </c>
      <c r="M81" s="147">
        <v>33.794</v>
      </c>
      <c r="N81" s="175">
        <v>40.147272</v>
      </c>
      <c r="O81" s="175">
        <v>73.941272</v>
      </c>
      <c r="P81" s="147"/>
      <c r="Q81" s="147"/>
    </row>
    <row r="82" s="108" customFormat="1" ht="16.5" customHeight="1" spans="1:17">
      <c r="A82" s="128" t="s">
        <v>3643</v>
      </c>
      <c r="B82" s="130">
        <v>6</v>
      </c>
      <c r="C82" s="172" t="s">
        <v>3644</v>
      </c>
      <c r="D82" s="172" t="s">
        <v>3645</v>
      </c>
      <c r="E82" s="172" t="s">
        <v>3646</v>
      </c>
      <c r="F82" s="172" t="s">
        <v>3647</v>
      </c>
      <c r="G82" s="172" t="s">
        <v>3648</v>
      </c>
      <c r="H82" s="172" t="s">
        <v>3649</v>
      </c>
      <c r="I82" s="128">
        <v>1443</v>
      </c>
      <c r="J82" s="128">
        <v>1410</v>
      </c>
      <c r="K82" s="128">
        <v>33</v>
      </c>
      <c r="L82" s="128">
        <v>28.8</v>
      </c>
      <c r="M82" s="147">
        <v>11.634</v>
      </c>
      <c r="N82" s="175">
        <v>13.821192</v>
      </c>
      <c r="O82" s="175">
        <v>25.455192</v>
      </c>
      <c r="P82" s="147"/>
      <c r="Q82" s="147"/>
    </row>
    <row r="83" s="108" customFormat="1" ht="16.5" customHeight="1" spans="1:17">
      <c r="A83" s="128" t="s">
        <v>412</v>
      </c>
      <c r="B83" s="130">
        <v>5</v>
      </c>
      <c r="C83" s="172" t="s">
        <v>3650</v>
      </c>
      <c r="D83" s="172" t="s">
        <v>3651</v>
      </c>
      <c r="E83" s="172" t="s">
        <v>3652</v>
      </c>
      <c r="F83" s="172" t="s">
        <v>3653</v>
      </c>
      <c r="G83" s="172" t="s">
        <v>3654</v>
      </c>
      <c r="H83" s="172"/>
      <c r="I83" s="128">
        <v>1224</v>
      </c>
      <c r="J83" s="128">
        <v>1174</v>
      </c>
      <c r="K83" s="128">
        <v>50</v>
      </c>
      <c r="L83" s="128">
        <v>24</v>
      </c>
      <c r="M83" s="147">
        <v>72.02</v>
      </c>
      <c r="N83" s="175">
        <v>85.55976</v>
      </c>
      <c r="O83" s="175">
        <v>157.57976</v>
      </c>
      <c r="P83" s="147"/>
      <c r="Q83" s="147"/>
    </row>
    <row r="84" s="108" customFormat="1" ht="16.5" customHeight="1" spans="1:17">
      <c r="A84" s="128" t="s">
        <v>3300</v>
      </c>
      <c r="B84" s="130">
        <v>6</v>
      </c>
      <c r="C84" s="172" t="s">
        <v>2428</v>
      </c>
      <c r="D84" s="172" t="s">
        <v>2431</v>
      </c>
      <c r="E84" s="172" t="s">
        <v>2423</v>
      </c>
      <c r="F84" s="172" t="s">
        <v>3301</v>
      </c>
      <c r="G84" s="172" t="s">
        <v>3302</v>
      </c>
      <c r="H84" s="172" t="s">
        <v>3303</v>
      </c>
      <c r="I84" s="128">
        <v>1208</v>
      </c>
      <c r="J84" s="128">
        <v>1143</v>
      </c>
      <c r="K84" s="128">
        <v>65</v>
      </c>
      <c r="L84" s="128">
        <v>28.8</v>
      </c>
      <c r="M84" s="147">
        <v>100.274</v>
      </c>
      <c r="N84" s="175">
        <v>119.125512</v>
      </c>
      <c r="O84" s="175">
        <v>219.399512</v>
      </c>
      <c r="P84" s="147"/>
      <c r="Q84" s="147"/>
    </row>
    <row r="85" s="108" customFormat="1" ht="16.5" customHeight="1" spans="1:17">
      <c r="A85" s="128" t="s">
        <v>3655</v>
      </c>
      <c r="B85" s="130">
        <v>6</v>
      </c>
      <c r="C85" s="172" t="s">
        <v>3656</v>
      </c>
      <c r="D85" s="172" t="s">
        <v>3657</v>
      </c>
      <c r="E85" s="172" t="s">
        <v>3658</v>
      </c>
      <c r="F85" s="172" t="s">
        <v>2741</v>
      </c>
      <c r="G85" s="172" t="s">
        <v>2424</v>
      </c>
      <c r="H85" s="172" t="s">
        <v>2770</v>
      </c>
      <c r="I85" s="128">
        <v>1223</v>
      </c>
      <c r="J85" s="128">
        <v>1179</v>
      </c>
      <c r="K85" s="128">
        <v>44</v>
      </c>
      <c r="L85" s="128">
        <v>28.8</v>
      </c>
      <c r="M85" s="147">
        <v>42.104</v>
      </c>
      <c r="N85" s="175">
        <v>50.019552</v>
      </c>
      <c r="O85" s="175">
        <v>92.123552</v>
      </c>
      <c r="P85" s="147"/>
      <c r="Q85" s="147"/>
    </row>
    <row r="86" s="108" customFormat="1" ht="16.5" customHeight="1" spans="1:17">
      <c r="A86" s="128" t="s">
        <v>2425</v>
      </c>
      <c r="B86" s="130">
        <v>6</v>
      </c>
      <c r="C86" s="172" t="s">
        <v>3659</v>
      </c>
      <c r="D86" s="172" t="s">
        <v>3660</v>
      </c>
      <c r="E86" s="172" t="s">
        <v>3661</v>
      </c>
      <c r="F86" s="172" t="s">
        <v>3662</v>
      </c>
      <c r="G86" s="172" t="s">
        <v>3663</v>
      </c>
      <c r="H86" s="172" t="s">
        <v>3664</v>
      </c>
      <c r="I86" s="128">
        <v>1293</v>
      </c>
      <c r="J86" s="128">
        <v>1250</v>
      </c>
      <c r="K86" s="128">
        <v>43</v>
      </c>
      <c r="L86" s="128">
        <v>28.8</v>
      </c>
      <c r="M86" s="147">
        <v>39.334</v>
      </c>
      <c r="N86" s="175">
        <v>46.728792</v>
      </c>
      <c r="O86" s="175">
        <v>86.062792</v>
      </c>
      <c r="P86" s="147"/>
      <c r="Q86" s="147"/>
    </row>
    <row r="87" s="108" customFormat="1" ht="16.5" customHeight="1" spans="1:17">
      <c r="A87" s="128" t="s">
        <v>3304</v>
      </c>
      <c r="B87" s="130">
        <v>6</v>
      </c>
      <c r="C87" s="172" t="s">
        <v>3305</v>
      </c>
      <c r="D87" s="172" t="s">
        <v>3306</v>
      </c>
      <c r="E87" s="172" t="s">
        <v>3307</v>
      </c>
      <c r="F87" s="172" t="s">
        <v>3308</v>
      </c>
      <c r="G87" s="172" t="s">
        <v>3309</v>
      </c>
      <c r="H87" s="172" t="s">
        <v>3310</v>
      </c>
      <c r="I87" s="128">
        <v>1375</v>
      </c>
      <c r="J87" s="128">
        <v>1315</v>
      </c>
      <c r="K87" s="128">
        <v>60</v>
      </c>
      <c r="L87" s="128">
        <v>28.8</v>
      </c>
      <c r="M87" s="147">
        <v>86.424</v>
      </c>
      <c r="N87" s="175">
        <v>102.671712</v>
      </c>
      <c r="O87" s="175">
        <v>189.095712</v>
      </c>
      <c r="P87" s="147"/>
      <c r="Q87" s="147"/>
    </row>
    <row r="88" s="108" customFormat="1" ht="16.5" customHeight="1" spans="1:17">
      <c r="A88" s="128" t="s">
        <v>2759</v>
      </c>
      <c r="B88" s="130">
        <v>6</v>
      </c>
      <c r="C88" s="172" t="s">
        <v>3311</v>
      </c>
      <c r="D88" s="172" t="s">
        <v>3312</v>
      </c>
      <c r="E88" s="172" t="s">
        <v>3313</v>
      </c>
      <c r="F88" s="172" t="s">
        <v>3314</v>
      </c>
      <c r="G88" s="172" t="s">
        <v>3315</v>
      </c>
      <c r="H88" s="172" t="s">
        <v>3316</v>
      </c>
      <c r="I88" s="128">
        <v>1192</v>
      </c>
      <c r="J88" s="128">
        <v>1162</v>
      </c>
      <c r="K88" s="128">
        <v>30</v>
      </c>
      <c r="L88" s="128">
        <v>28.8</v>
      </c>
      <c r="M88" s="147">
        <v>3.32400000000001</v>
      </c>
      <c r="N88" s="175">
        <v>3.94891200000001</v>
      </c>
      <c r="O88" s="175">
        <v>7.27291200000002</v>
      </c>
      <c r="P88" s="147"/>
      <c r="Q88" s="147"/>
    </row>
    <row r="89" s="108" customFormat="1" ht="16.5" customHeight="1" spans="1:17">
      <c r="A89" s="128" t="s">
        <v>420</v>
      </c>
      <c r="B89" s="130">
        <v>5</v>
      </c>
      <c r="C89" s="172" t="s">
        <v>422</v>
      </c>
      <c r="D89" s="172" t="s">
        <v>3665</v>
      </c>
      <c r="E89" s="172" t="s">
        <v>431</v>
      </c>
      <c r="F89" s="172" t="s">
        <v>3666</v>
      </c>
      <c r="G89" s="172" t="s">
        <v>425</v>
      </c>
      <c r="H89" s="172"/>
      <c r="I89" s="128">
        <v>1461</v>
      </c>
      <c r="J89" s="128">
        <v>1419</v>
      </c>
      <c r="K89" s="128">
        <v>42</v>
      </c>
      <c r="L89" s="128">
        <v>24</v>
      </c>
      <c r="M89" s="147">
        <v>49.86</v>
      </c>
      <c r="N89" s="175">
        <v>59.23368</v>
      </c>
      <c r="O89" s="175">
        <v>109.09368</v>
      </c>
      <c r="P89" s="147"/>
      <c r="Q89" s="147"/>
    </row>
    <row r="90" s="108" customFormat="1" ht="16.5" customHeight="1" spans="1:17">
      <c r="A90" s="128" t="s">
        <v>3667</v>
      </c>
      <c r="B90" s="130">
        <v>6</v>
      </c>
      <c r="C90" s="172" t="s">
        <v>3668</v>
      </c>
      <c r="D90" s="172" t="s">
        <v>3669</v>
      </c>
      <c r="E90" s="172" t="s">
        <v>3670</v>
      </c>
      <c r="F90" s="172" t="s">
        <v>2346</v>
      </c>
      <c r="G90" s="172" t="s">
        <v>3671</v>
      </c>
      <c r="H90" s="172" t="s">
        <v>3672</v>
      </c>
      <c r="I90" s="128">
        <v>1623</v>
      </c>
      <c r="J90" s="128">
        <v>1571</v>
      </c>
      <c r="K90" s="128">
        <v>52</v>
      </c>
      <c r="L90" s="128">
        <v>28.8</v>
      </c>
      <c r="M90" s="147">
        <v>64.264</v>
      </c>
      <c r="N90" s="175">
        <v>76.345632</v>
      </c>
      <c r="O90" s="175">
        <v>140.609632</v>
      </c>
      <c r="P90" s="147"/>
      <c r="Q90" s="147"/>
    </row>
    <row r="91" s="108" customFormat="1" ht="16.5" customHeight="1" spans="1:17">
      <c r="A91" s="128" t="s">
        <v>435</v>
      </c>
      <c r="B91" s="130">
        <v>6</v>
      </c>
      <c r="C91" s="172" t="s">
        <v>3673</v>
      </c>
      <c r="D91" s="172" t="s">
        <v>440</v>
      </c>
      <c r="E91" s="172" t="s">
        <v>439</v>
      </c>
      <c r="F91" s="172" t="s">
        <v>437</v>
      </c>
      <c r="G91" s="172" t="s">
        <v>3674</v>
      </c>
      <c r="H91" s="172" t="s">
        <v>424</v>
      </c>
      <c r="I91" s="128">
        <v>1370</v>
      </c>
      <c r="J91" s="128">
        <v>1320</v>
      </c>
      <c r="K91" s="128">
        <v>50</v>
      </c>
      <c r="L91" s="128">
        <v>28.8</v>
      </c>
      <c r="M91" s="147">
        <v>58.724</v>
      </c>
      <c r="N91" s="175">
        <v>69.764112</v>
      </c>
      <c r="O91" s="175">
        <v>128.488112</v>
      </c>
      <c r="P91" s="147"/>
      <c r="Q91" s="147"/>
    </row>
    <row r="92" s="108" customFormat="1" ht="16.5" customHeight="1" spans="1:17">
      <c r="A92" s="128" t="s">
        <v>3317</v>
      </c>
      <c r="B92" s="130">
        <v>6</v>
      </c>
      <c r="C92" s="172" t="s">
        <v>2782</v>
      </c>
      <c r="D92" s="172" t="s">
        <v>3318</v>
      </c>
      <c r="E92" s="172" t="s">
        <v>2735</v>
      </c>
      <c r="F92" s="172" t="s">
        <v>3319</v>
      </c>
      <c r="G92" s="172" t="s">
        <v>721</v>
      </c>
      <c r="H92" s="172" t="s">
        <v>3320</v>
      </c>
      <c r="I92" s="128">
        <v>1034</v>
      </c>
      <c r="J92" s="128">
        <v>983</v>
      </c>
      <c r="K92" s="128">
        <v>51</v>
      </c>
      <c r="L92" s="128">
        <v>28.8</v>
      </c>
      <c r="M92" s="147">
        <v>61.494</v>
      </c>
      <c r="N92" s="175">
        <v>73.054872</v>
      </c>
      <c r="O92" s="175">
        <v>134.548872</v>
      </c>
      <c r="P92" s="147"/>
      <c r="Q92" s="147"/>
    </row>
    <row r="93" s="108" customFormat="1" ht="16.5" customHeight="1" spans="1:17">
      <c r="A93" s="128" t="s">
        <v>3675</v>
      </c>
      <c r="B93" s="130">
        <v>6</v>
      </c>
      <c r="C93" s="172" t="s">
        <v>2442</v>
      </c>
      <c r="D93" s="172" t="s">
        <v>2443</v>
      </c>
      <c r="E93" s="172" t="s">
        <v>2445</v>
      </c>
      <c r="F93" s="172" t="s">
        <v>3676</v>
      </c>
      <c r="G93" s="172" t="s">
        <v>3677</v>
      </c>
      <c r="H93" s="172" t="s">
        <v>3678</v>
      </c>
      <c r="I93" s="128">
        <v>1690</v>
      </c>
      <c r="J93" s="128">
        <v>1656</v>
      </c>
      <c r="K93" s="128">
        <v>34</v>
      </c>
      <c r="L93" s="128">
        <v>28.8</v>
      </c>
      <c r="M93" s="147">
        <v>14.404</v>
      </c>
      <c r="N93" s="175">
        <v>17.111952</v>
      </c>
      <c r="O93" s="175">
        <v>31.515952</v>
      </c>
      <c r="P93" s="147"/>
      <c r="Q93" s="147"/>
    </row>
    <row r="94" s="108" customFormat="1" ht="16.5" customHeight="1" spans="1:17">
      <c r="A94" s="128" t="s">
        <v>2446</v>
      </c>
      <c r="B94" s="130">
        <v>6</v>
      </c>
      <c r="C94" s="172" t="s">
        <v>3326</v>
      </c>
      <c r="D94" s="172" t="s">
        <v>2448</v>
      </c>
      <c r="E94" s="172" t="s">
        <v>2449</v>
      </c>
      <c r="F94" s="172" t="s">
        <v>2450</v>
      </c>
      <c r="G94" s="172" t="s">
        <v>2451</v>
      </c>
      <c r="H94" s="172" t="s">
        <v>2452</v>
      </c>
      <c r="I94" s="128">
        <v>937</v>
      </c>
      <c r="J94" s="128">
        <v>899</v>
      </c>
      <c r="K94" s="128">
        <v>38</v>
      </c>
      <c r="L94" s="128">
        <v>28.8</v>
      </c>
      <c r="M94" s="147">
        <v>25.484</v>
      </c>
      <c r="N94" s="175">
        <v>30.274992</v>
      </c>
      <c r="O94" s="175">
        <v>55.758992</v>
      </c>
      <c r="P94" s="147"/>
      <c r="Q94" s="147"/>
    </row>
    <row r="95" s="108" customFormat="1" ht="16.5" customHeight="1" spans="1:17">
      <c r="A95" s="128" t="s">
        <v>2787</v>
      </c>
      <c r="B95" s="130">
        <v>6</v>
      </c>
      <c r="C95" s="172" t="s">
        <v>2788</v>
      </c>
      <c r="D95" s="172" t="s">
        <v>2789</v>
      </c>
      <c r="E95" s="172" t="s">
        <v>2790</v>
      </c>
      <c r="F95" s="172" t="s">
        <v>2791</v>
      </c>
      <c r="G95" s="172" t="s">
        <v>2792</v>
      </c>
      <c r="H95" s="172" t="s">
        <v>2793</v>
      </c>
      <c r="I95" s="128">
        <v>1200</v>
      </c>
      <c r="J95" s="128">
        <v>1154</v>
      </c>
      <c r="K95" s="128">
        <v>46</v>
      </c>
      <c r="L95" s="128">
        <v>28.8</v>
      </c>
      <c r="M95" s="147">
        <v>47.644</v>
      </c>
      <c r="N95" s="175">
        <v>56.601072</v>
      </c>
      <c r="O95" s="175">
        <v>104.245072</v>
      </c>
      <c r="P95" s="147"/>
      <c r="Q95" s="147"/>
    </row>
    <row r="96" s="108" customFormat="1" ht="16.5" customHeight="1" spans="1:17">
      <c r="A96" s="128" t="s">
        <v>3679</v>
      </c>
      <c r="B96" s="130">
        <v>6</v>
      </c>
      <c r="C96" s="172" t="s">
        <v>3680</v>
      </c>
      <c r="D96" s="172" t="s">
        <v>3681</v>
      </c>
      <c r="E96" s="172" t="s">
        <v>3682</v>
      </c>
      <c r="F96" s="172" t="s">
        <v>3683</v>
      </c>
      <c r="G96" s="172" t="s">
        <v>3684</v>
      </c>
      <c r="H96" s="172" t="s">
        <v>3685</v>
      </c>
      <c r="I96" s="128">
        <v>1355</v>
      </c>
      <c r="J96" s="128">
        <v>1300</v>
      </c>
      <c r="K96" s="128">
        <v>55</v>
      </c>
      <c r="L96" s="128">
        <v>28.8</v>
      </c>
      <c r="M96" s="147">
        <v>72.574</v>
      </c>
      <c r="N96" s="175">
        <v>86.217912</v>
      </c>
      <c r="O96" s="175">
        <v>158.791912</v>
      </c>
      <c r="P96" s="147"/>
      <c r="Q96" s="147"/>
    </row>
    <row r="97" s="108" customFormat="1" ht="16.5" customHeight="1" spans="1:17">
      <c r="A97" s="128" t="s">
        <v>298</v>
      </c>
      <c r="B97" s="130">
        <v>6</v>
      </c>
      <c r="C97" s="172" t="s">
        <v>3327</v>
      </c>
      <c r="D97" s="172" t="s">
        <v>304</v>
      </c>
      <c r="E97" s="172" t="s">
        <v>303</v>
      </c>
      <c r="F97" s="172" t="s">
        <v>301</v>
      </c>
      <c r="G97" s="172" t="s">
        <v>300</v>
      </c>
      <c r="H97" s="172" t="s">
        <v>299</v>
      </c>
      <c r="I97" s="128">
        <v>1641</v>
      </c>
      <c r="J97" s="128">
        <v>1579</v>
      </c>
      <c r="K97" s="128">
        <v>62</v>
      </c>
      <c r="L97" s="128">
        <v>28.8</v>
      </c>
      <c r="M97" s="147">
        <v>91.964</v>
      </c>
      <c r="N97" s="175">
        <v>109.253232</v>
      </c>
      <c r="O97" s="175">
        <v>201.217232</v>
      </c>
      <c r="P97" s="147"/>
      <c r="Q97" s="147"/>
    </row>
    <row r="98" s="108" customFormat="1" ht="16.5" customHeight="1" spans="1:17">
      <c r="A98" s="128" t="s">
        <v>3328</v>
      </c>
      <c r="B98" s="130">
        <v>6</v>
      </c>
      <c r="C98" s="172" t="s">
        <v>3330</v>
      </c>
      <c r="D98" s="172" t="s">
        <v>3332</v>
      </c>
      <c r="E98" s="172" t="s">
        <v>3329</v>
      </c>
      <c r="F98" s="172" t="s">
        <v>3333</v>
      </c>
      <c r="G98" s="172" t="s">
        <v>3334</v>
      </c>
      <c r="H98" s="172" t="s">
        <v>3331</v>
      </c>
      <c r="I98" s="128">
        <v>1382</v>
      </c>
      <c r="J98" s="128">
        <v>1330</v>
      </c>
      <c r="K98" s="128">
        <v>52</v>
      </c>
      <c r="L98" s="128">
        <v>28.8</v>
      </c>
      <c r="M98" s="147">
        <v>64.264</v>
      </c>
      <c r="N98" s="175">
        <v>76.345632</v>
      </c>
      <c r="O98" s="175">
        <v>140.609632</v>
      </c>
      <c r="P98" s="147"/>
      <c r="Q98" s="147"/>
    </row>
    <row r="99" s="108" customFormat="1" ht="16.5" customHeight="1" spans="1:17">
      <c r="A99" s="128" t="s">
        <v>3686</v>
      </c>
      <c r="B99" s="130">
        <v>6</v>
      </c>
      <c r="C99" s="172" t="s">
        <v>733</v>
      </c>
      <c r="D99" s="172" t="s">
        <v>734</v>
      </c>
      <c r="E99" s="172" t="s">
        <v>735</v>
      </c>
      <c r="F99" s="172" t="s">
        <v>736</v>
      </c>
      <c r="G99" s="172" t="s">
        <v>737</v>
      </c>
      <c r="H99" s="172" t="s">
        <v>738</v>
      </c>
      <c r="I99" s="128">
        <v>1205</v>
      </c>
      <c r="J99" s="128">
        <v>1152</v>
      </c>
      <c r="K99" s="128">
        <v>53</v>
      </c>
      <c r="L99" s="128">
        <v>28.8</v>
      </c>
      <c r="M99" s="147">
        <v>67.034</v>
      </c>
      <c r="N99" s="175">
        <v>79.636392</v>
      </c>
      <c r="O99" s="175">
        <v>146.670392</v>
      </c>
      <c r="P99" s="147"/>
      <c r="Q99" s="147"/>
    </row>
    <row r="100" s="108" customFormat="1" ht="16.5" customHeight="1" spans="1:17">
      <c r="A100" s="128" t="s">
        <v>305</v>
      </c>
      <c r="B100" s="130">
        <v>6</v>
      </c>
      <c r="C100" s="172" t="s">
        <v>3687</v>
      </c>
      <c r="D100" s="172" t="s">
        <v>3688</v>
      </c>
      <c r="E100" s="172" t="s">
        <v>3689</v>
      </c>
      <c r="F100" s="172" t="s">
        <v>3690</v>
      </c>
      <c r="G100" s="172" t="s">
        <v>3691</v>
      </c>
      <c r="H100" s="172" t="s">
        <v>3692</v>
      </c>
      <c r="I100" s="128">
        <v>1177</v>
      </c>
      <c r="J100" s="128">
        <v>1124</v>
      </c>
      <c r="K100" s="128">
        <v>53</v>
      </c>
      <c r="L100" s="128">
        <v>28.8</v>
      </c>
      <c r="M100" s="147">
        <v>67.034</v>
      </c>
      <c r="N100" s="175">
        <v>79.636392</v>
      </c>
      <c r="O100" s="175">
        <v>146.670392</v>
      </c>
      <c r="P100" s="147"/>
      <c r="Q100" s="147"/>
    </row>
    <row r="101" s="108" customFormat="1" ht="16.5" customHeight="1" spans="1:17">
      <c r="A101" s="128" t="s">
        <v>3335</v>
      </c>
      <c r="B101" s="130">
        <v>6</v>
      </c>
      <c r="C101" s="172" t="s">
        <v>2837</v>
      </c>
      <c r="D101" s="172" t="s">
        <v>2838</v>
      </c>
      <c r="E101" s="172" t="s">
        <v>2839</v>
      </c>
      <c r="F101" s="172" t="s">
        <v>2840</v>
      </c>
      <c r="G101" s="172" t="s">
        <v>2841</v>
      </c>
      <c r="H101" s="172" t="s">
        <v>2842</v>
      </c>
      <c r="I101" s="128">
        <v>1162</v>
      </c>
      <c r="J101" s="128">
        <v>1096</v>
      </c>
      <c r="K101" s="128">
        <v>66</v>
      </c>
      <c r="L101" s="128">
        <v>28.8</v>
      </c>
      <c r="M101" s="147">
        <v>103.044</v>
      </c>
      <c r="N101" s="175">
        <v>122.416272</v>
      </c>
      <c r="O101" s="175">
        <v>225.460272</v>
      </c>
      <c r="P101" s="147"/>
      <c r="Q101" s="147"/>
    </row>
    <row r="102" s="108" customFormat="1" ht="16.5" customHeight="1" spans="1:17">
      <c r="A102" s="128" t="s">
        <v>3693</v>
      </c>
      <c r="B102" s="130">
        <v>6</v>
      </c>
      <c r="C102" s="172" t="s">
        <v>3694</v>
      </c>
      <c r="D102" s="172" t="s">
        <v>3695</v>
      </c>
      <c r="E102" s="172" t="s">
        <v>3696</v>
      </c>
      <c r="F102" s="172" t="s">
        <v>3697</v>
      </c>
      <c r="G102" s="172" t="s">
        <v>3698</v>
      </c>
      <c r="H102" s="172" t="s">
        <v>3699</v>
      </c>
      <c r="I102" s="128">
        <v>1295</v>
      </c>
      <c r="J102" s="128">
        <v>1243</v>
      </c>
      <c r="K102" s="128">
        <v>52</v>
      </c>
      <c r="L102" s="128">
        <v>28.8</v>
      </c>
      <c r="M102" s="147">
        <v>64.264</v>
      </c>
      <c r="N102" s="175">
        <v>76.345632</v>
      </c>
      <c r="O102" s="175">
        <v>140.609632</v>
      </c>
      <c r="P102" s="147"/>
      <c r="Q102" s="147"/>
    </row>
    <row r="103" s="108" customFormat="1" ht="16.5" customHeight="1" spans="1:17">
      <c r="A103" s="128" t="s">
        <v>205</v>
      </c>
      <c r="B103" s="130">
        <v>6</v>
      </c>
      <c r="C103" s="172" t="s">
        <v>3700</v>
      </c>
      <c r="D103" s="172" t="s">
        <v>3701</v>
      </c>
      <c r="E103" s="172" t="s">
        <v>3702</v>
      </c>
      <c r="F103" s="172" t="s">
        <v>3703</v>
      </c>
      <c r="G103" s="172" t="s">
        <v>3704</v>
      </c>
      <c r="H103" s="172" t="s">
        <v>3705</v>
      </c>
      <c r="I103" s="128">
        <v>1205</v>
      </c>
      <c r="J103" s="128">
        <v>1141</v>
      </c>
      <c r="K103" s="128">
        <v>64</v>
      </c>
      <c r="L103" s="128">
        <v>28.8</v>
      </c>
      <c r="M103" s="147">
        <v>97.504</v>
      </c>
      <c r="N103" s="175">
        <v>115.834752</v>
      </c>
      <c r="O103" s="175">
        <v>213.338752</v>
      </c>
      <c r="P103" s="147"/>
      <c r="Q103" s="147"/>
    </row>
    <row r="104" s="108" customFormat="1" ht="16.5" customHeight="1" spans="1:17">
      <c r="A104" s="128" t="s">
        <v>3706</v>
      </c>
      <c r="B104" s="130">
        <v>6</v>
      </c>
      <c r="C104" s="172" t="s">
        <v>2474</v>
      </c>
      <c r="D104" s="172" t="s">
        <v>2475</v>
      </c>
      <c r="E104" s="172" t="s">
        <v>2476</v>
      </c>
      <c r="F104" s="172" t="s">
        <v>2477</v>
      </c>
      <c r="G104" s="172" t="s">
        <v>2478</v>
      </c>
      <c r="H104" s="172" t="s">
        <v>2479</v>
      </c>
      <c r="I104" s="128">
        <v>1161</v>
      </c>
      <c r="J104" s="128">
        <v>1130</v>
      </c>
      <c r="K104" s="128">
        <v>31</v>
      </c>
      <c r="L104" s="128">
        <v>28.8</v>
      </c>
      <c r="M104" s="147">
        <v>6.09400000000001</v>
      </c>
      <c r="N104" s="175">
        <v>7.23967200000001</v>
      </c>
      <c r="O104" s="175">
        <v>13.333672</v>
      </c>
      <c r="P104" s="147"/>
      <c r="Q104" s="147"/>
    </row>
    <row r="105" s="108" customFormat="1" ht="16.5" customHeight="1" spans="1:17">
      <c r="A105" s="128" t="s">
        <v>3707</v>
      </c>
      <c r="B105" s="130">
        <v>5</v>
      </c>
      <c r="C105" s="172" t="s">
        <v>2831</v>
      </c>
      <c r="D105" s="172" t="s">
        <v>2832</v>
      </c>
      <c r="E105" s="172" t="s">
        <v>2833</v>
      </c>
      <c r="F105" s="172" t="s">
        <v>2834</v>
      </c>
      <c r="G105" s="172" t="s">
        <v>2835</v>
      </c>
      <c r="H105" s="172"/>
      <c r="I105" s="128">
        <v>1059</v>
      </c>
      <c r="J105" s="128">
        <v>1020</v>
      </c>
      <c r="K105" s="128">
        <v>39</v>
      </c>
      <c r="L105" s="128">
        <v>24</v>
      </c>
      <c r="M105" s="147">
        <v>41.55</v>
      </c>
      <c r="N105" s="175">
        <v>49.3614</v>
      </c>
      <c r="O105" s="175">
        <v>90.9114</v>
      </c>
      <c r="P105" s="147"/>
      <c r="Q105" s="147"/>
    </row>
    <row r="106" s="108" customFormat="1" ht="16.5" customHeight="1" spans="1:17">
      <c r="A106" s="128" t="s">
        <v>3708</v>
      </c>
      <c r="B106" s="130">
        <v>6</v>
      </c>
      <c r="C106" s="172" t="s">
        <v>3709</v>
      </c>
      <c r="D106" s="172" t="s">
        <v>3710</v>
      </c>
      <c r="E106" s="172" t="s">
        <v>3711</v>
      </c>
      <c r="F106" s="172" t="s">
        <v>3712</v>
      </c>
      <c r="G106" s="172" t="s">
        <v>3713</v>
      </c>
      <c r="H106" s="172" t="s">
        <v>3714</v>
      </c>
      <c r="I106" s="128">
        <v>569</v>
      </c>
      <c r="J106" s="128">
        <v>524</v>
      </c>
      <c r="K106" s="128">
        <v>45</v>
      </c>
      <c r="L106" s="128">
        <v>28.8</v>
      </c>
      <c r="M106" s="147">
        <v>44.874</v>
      </c>
      <c r="N106" s="175">
        <v>53.310312</v>
      </c>
      <c r="O106" s="175">
        <v>98.184312</v>
      </c>
      <c r="P106" s="147"/>
      <c r="Q106" s="147"/>
    </row>
    <row r="107" s="108" customFormat="1" ht="16.5" customHeight="1" spans="1:17">
      <c r="A107" s="128" t="s">
        <v>3715</v>
      </c>
      <c r="B107" s="130">
        <v>6</v>
      </c>
      <c r="C107" s="172" t="s">
        <v>3716</v>
      </c>
      <c r="D107" s="172" t="s">
        <v>3717</v>
      </c>
      <c r="E107" s="172" t="s">
        <v>3718</v>
      </c>
      <c r="F107" s="172" t="s">
        <v>3719</v>
      </c>
      <c r="G107" s="172" t="s">
        <v>3720</v>
      </c>
      <c r="H107" s="172" t="s">
        <v>3721</v>
      </c>
      <c r="I107" s="128">
        <v>1057</v>
      </c>
      <c r="J107" s="128">
        <v>1020</v>
      </c>
      <c r="K107" s="128">
        <v>37</v>
      </c>
      <c r="L107" s="128">
        <v>28.8</v>
      </c>
      <c r="M107" s="147">
        <v>22.714</v>
      </c>
      <c r="N107" s="175">
        <v>26.984232</v>
      </c>
      <c r="O107" s="175">
        <v>49.698232</v>
      </c>
      <c r="P107" s="147"/>
      <c r="Q107" s="147"/>
    </row>
    <row r="108" s="108" customFormat="1" ht="16.5" customHeight="1" spans="1:17">
      <c r="A108" s="128" t="s">
        <v>3722</v>
      </c>
      <c r="B108" s="130">
        <v>6</v>
      </c>
      <c r="C108" s="172" t="s">
        <v>3723</v>
      </c>
      <c r="D108" s="172" t="s">
        <v>3724</v>
      </c>
      <c r="E108" s="172" t="s">
        <v>3725</v>
      </c>
      <c r="F108" s="172" t="s">
        <v>3726</v>
      </c>
      <c r="G108" s="172" t="s">
        <v>3727</v>
      </c>
      <c r="H108" s="172" t="s">
        <v>3728</v>
      </c>
      <c r="I108" s="128">
        <v>1466</v>
      </c>
      <c r="J108" s="128">
        <v>1407</v>
      </c>
      <c r="K108" s="128">
        <v>59</v>
      </c>
      <c r="L108" s="128">
        <v>28.8</v>
      </c>
      <c r="M108" s="147">
        <v>83.654</v>
      </c>
      <c r="N108" s="175">
        <v>99.380952</v>
      </c>
      <c r="O108" s="175">
        <v>183.034952</v>
      </c>
      <c r="P108" s="147"/>
      <c r="Q108" s="147"/>
    </row>
    <row r="109" s="108" customFormat="1" ht="16.5" customHeight="1" spans="1:17">
      <c r="A109" s="128" t="s">
        <v>3729</v>
      </c>
      <c r="B109" s="130">
        <v>6</v>
      </c>
      <c r="C109" s="172" t="s">
        <v>3730</v>
      </c>
      <c r="D109" s="172" t="s">
        <v>3731</v>
      </c>
      <c r="E109" s="172" t="s">
        <v>3732</v>
      </c>
      <c r="F109" s="172" t="s">
        <v>3733</v>
      </c>
      <c r="G109" s="172" t="s">
        <v>3734</v>
      </c>
      <c r="H109" s="172" t="s">
        <v>2830</v>
      </c>
      <c r="I109" s="128">
        <v>2666</v>
      </c>
      <c r="J109" s="128">
        <v>2615</v>
      </c>
      <c r="K109" s="128">
        <v>51</v>
      </c>
      <c r="L109" s="128">
        <v>28.8</v>
      </c>
      <c r="M109" s="147">
        <v>61.494</v>
      </c>
      <c r="N109" s="175">
        <v>73.054872</v>
      </c>
      <c r="O109" s="175">
        <v>134.548872</v>
      </c>
      <c r="P109" s="147"/>
      <c r="Q109" s="147"/>
    </row>
    <row r="110" s="108" customFormat="1" ht="16.5" customHeight="1" spans="1:17">
      <c r="A110" s="128" t="s">
        <v>3735</v>
      </c>
      <c r="B110" s="130">
        <v>6</v>
      </c>
      <c r="C110" s="172" t="s">
        <v>3736</v>
      </c>
      <c r="D110" s="172" t="s">
        <v>3737</v>
      </c>
      <c r="E110" s="172" t="s">
        <v>3738</v>
      </c>
      <c r="F110" s="172" t="s">
        <v>3739</v>
      </c>
      <c r="G110" s="172" t="s">
        <v>3740</v>
      </c>
      <c r="H110" s="172" t="s">
        <v>3741</v>
      </c>
      <c r="I110" s="128">
        <v>1406</v>
      </c>
      <c r="J110" s="128">
        <v>1356</v>
      </c>
      <c r="K110" s="128">
        <v>50</v>
      </c>
      <c r="L110" s="128">
        <v>28.8</v>
      </c>
      <c r="M110" s="147">
        <v>58.724</v>
      </c>
      <c r="N110" s="175">
        <v>69.764112</v>
      </c>
      <c r="O110" s="175">
        <v>128.488112</v>
      </c>
      <c r="P110" s="147"/>
      <c r="Q110" s="147"/>
    </row>
    <row r="111" s="108" customFormat="1" ht="16.5" customHeight="1" spans="1:17">
      <c r="A111" s="128" t="s">
        <v>3350</v>
      </c>
      <c r="B111" s="130">
        <v>6</v>
      </c>
      <c r="C111" s="172" t="s">
        <v>3351</v>
      </c>
      <c r="D111" s="172" t="s">
        <v>3352</v>
      </c>
      <c r="E111" s="172" t="s">
        <v>3353</v>
      </c>
      <c r="F111" s="172" t="s">
        <v>3354</v>
      </c>
      <c r="G111" s="172" t="s">
        <v>3355</v>
      </c>
      <c r="H111" s="172" t="s">
        <v>3356</v>
      </c>
      <c r="I111" s="128">
        <v>1275</v>
      </c>
      <c r="J111" s="128">
        <v>1240</v>
      </c>
      <c r="K111" s="128">
        <v>35</v>
      </c>
      <c r="L111" s="128">
        <v>28.8</v>
      </c>
      <c r="M111" s="147">
        <v>17.174</v>
      </c>
      <c r="N111" s="175">
        <v>20.402712</v>
      </c>
      <c r="O111" s="175">
        <v>37.576712</v>
      </c>
      <c r="P111" s="147"/>
      <c r="Q111" s="147"/>
    </row>
    <row r="112" s="108" customFormat="1" ht="16.5" customHeight="1" spans="1:17">
      <c r="A112" s="128" t="s">
        <v>3742</v>
      </c>
      <c r="B112" s="130">
        <v>6</v>
      </c>
      <c r="C112" s="172" t="s">
        <v>3743</v>
      </c>
      <c r="D112" s="172" t="s">
        <v>3744</v>
      </c>
      <c r="E112" s="172" t="s">
        <v>3745</v>
      </c>
      <c r="F112" s="172" t="s">
        <v>3746</v>
      </c>
      <c r="G112" s="172" t="s">
        <v>3747</v>
      </c>
      <c r="H112" s="172" t="s">
        <v>3748</v>
      </c>
      <c r="I112" s="128">
        <v>1310</v>
      </c>
      <c r="J112" s="128">
        <v>1274</v>
      </c>
      <c r="K112" s="128">
        <v>36</v>
      </c>
      <c r="L112" s="128">
        <v>28.8</v>
      </c>
      <c r="M112" s="147">
        <v>19.944</v>
      </c>
      <c r="N112" s="175">
        <v>23.693472</v>
      </c>
      <c r="O112" s="175">
        <v>43.637472</v>
      </c>
      <c r="P112" s="147"/>
      <c r="Q112" s="147"/>
    </row>
    <row r="113" s="108" customFormat="1" ht="16.5" customHeight="1" spans="1:17">
      <c r="A113" s="128" t="s">
        <v>3749</v>
      </c>
      <c r="B113" s="130">
        <v>6</v>
      </c>
      <c r="C113" s="172" t="s">
        <v>3750</v>
      </c>
      <c r="D113" s="172" t="s">
        <v>3751</v>
      </c>
      <c r="E113" s="172" t="s">
        <v>3752</v>
      </c>
      <c r="F113" s="172" t="s">
        <v>3753</v>
      </c>
      <c r="G113" s="172" t="s">
        <v>3754</v>
      </c>
      <c r="H113" s="172" t="s">
        <v>3755</v>
      </c>
      <c r="I113" s="128">
        <v>1253</v>
      </c>
      <c r="J113" s="128">
        <v>1210</v>
      </c>
      <c r="K113" s="128">
        <v>43</v>
      </c>
      <c r="L113" s="128">
        <v>28.8</v>
      </c>
      <c r="M113" s="147">
        <v>39.334</v>
      </c>
      <c r="N113" s="175">
        <v>46.728792</v>
      </c>
      <c r="O113" s="175">
        <v>86.062792</v>
      </c>
      <c r="P113" s="147"/>
      <c r="Q113" s="147"/>
    </row>
    <row r="114" s="108" customFormat="1" ht="16.5" customHeight="1" spans="1:17">
      <c r="A114" s="128" t="s">
        <v>3357</v>
      </c>
      <c r="B114" s="130">
        <v>6</v>
      </c>
      <c r="C114" s="172" t="s">
        <v>3358</v>
      </c>
      <c r="D114" s="172" t="s">
        <v>3359</v>
      </c>
      <c r="E114" s="172" t="s">
        <v>3360</v>
      </c>
      <c r="F114" s="172" t="s">
        <v>3361</v>
      </c>
      <c r="G114" s="172" t="s">
        <v>3362</v>
      </c>
      <c r="H114" s="172" t="s">
        <v>3363</v>
      </c>
      <c r="I114" s="128">
        <v>959</v>
      </c>
      <c r="J114" s="128">
        <v>916</v>
      </c>
      <c r="K114" s="128">
        <v>43</v>
      </c>
      <c r="L114" s="128">
        <v>28.8</v>
      </c>
      <c r="M114" s="147">
        <v>39.334</v>
      </c>
      <c r="N114" s="175">
        <v>46.728792</v>
      </c>
      <c r="O114" s="175">
        <v>86.062792</v>
      </c>
      <c r="P114" s="147"/>
      <c r="Q114" s="147"/>
    </row>
    <row r="115" s="108" customFormat="1" ht="16.5" customHeight="1" spans="1:17">
      <c r="A115" s="128" t="s">
        <v>2453</v>
      </c>
      <c r="B115" s="130">
        <v>5</v>
      </c>
      <c r="C115" s="172" t="s">
        <v>3756</v>
      </c>
      <c r="D115" s="172" t="s">
        <v>3757</v>
      </c>
      <c r="E115" s="172" t="s">
        <v>2454</v>
      </c>
      <c r="F115" s="172" t="s">
        <v>2455</v>
      </c>
      <c r="G115" s="172" t="s">
        <v>2457</v>
      </c>
      <c r="H115" s="172"/>
      <c r="I115" s="128">
        <v>1241</v>
      </c>
      <c r="J115" s="128">
        <v>1207</v>
      </c>
      <c r="K115" s="128">
        <v>34</v>
      </c>
      <c r="L115" s="128">
        <v>24</v>
      </c>
      <c r="M115" s="147">
        <v>27.7</v>
      </c>
      <c r="N115" s="175">
        <v>32.9076</v>
      </c>
      <c r="O115" s="175">
        <v>60.6076</v>
      </c>
      <c r="P115" s="147"/>
      <c r="Q115" s="147"/>
    </row>
    <row r="116" s="108" customFormat="1" ht="16.5" customHeight="1" spans="1:17">
      <c r="A116" s="128" t="s">
        <v>3758</v>
      </c>
      <c r="B116" s="130">
        <v>6</v>
      </c>
      <c r="C116" s="172" t="s">
        <v>3759</v>
      </c>
      <c r="D116" s="172" t="s">
        <v>3760</v>
      </c>
      <c r="E116" s="172" t="s">
        <v>3761</v>
      </c>
      <c r="F116" s="172" t="s">
        <v>3762</v>
      </c>
      <c r="G116" s="172" t="s">
        <v>3763</v>
      </c>
      <c r="H116" s="172" t="s">
        <v>3764</v>
      </c>
      <c r="I116" s="128">
        <v>1090</v>
      </c>
      <c r="J116" s="128">
        <v>1044</v>
      </c>
      <c r="K116" s="128">
        <v>46</v>
      </c>
      <c r="L116" s="128">
        <v>28.8</v>
      </c>
      <c r="M116" s="147">
        <v>47.644</v>
      </c>
      <c r="N116" s="175">
        <v>56.601072</v>
      </c>
      <c r="O116" s="175">
        <v>104.245072</v>
      </c>
      <c r="P116" s="147"/>
      <c r="Q116" s="147"/>
    </row>
    <row r="117" s="108" customFormat="1" ht="16.5" customHeight="1" spans="1:17">
      <c r="A117" s="128" t="s">
        <v>3364</v>
      </c>
      <c r="B117" s="130">
        <v>6</v>
      </c>
      <c r="C117" s="172" t="s">
        <v>3365</v>
      </c>
      <c r="D117" s="172" t="s">
        <v>3366</v>
      </c>
      <c r="E117" s="172" t="s">
        <v>3367</v>
      </c>
      <c r="F117" s="172" t="s">
        <v>3368</v>
      </c>
      <c r="G117" s="172" t="s">
        <v>3369</v>
      </c>
      <c r="H117" s="172" t="s">
        <v>3370</v>
      </c>
      <c r="I117" s="128">
        <v>1012</v>
      </c>
      <c r="J117" s="128">
        <v>979</v>
      </c>
      <c r="K117" s="128">
        <v>33</v>
      </c>
      <c r="L117" s="128">
        <v>28.8</v>
      </c>
      <c r="M117" s="147">
        <v>11.634</v>
      </c>
      <c r="N117" s="175">
        <v>13.821192</v>
      </c>
      <c r="O117" s="175">
        <v>25.455192</v>
      </c>
      <c r="P117" s="147"/>
      <c r="Q117" s="147"/>
    </row>
    <row r="118" s="108" customFormat="1" ht="16.5" customHeight="1" spans="1:17">
      <c r="A118" s="128" t="s">
        <v>3371</v>
      </c>
      <c r="B118" s="130">
        <v>6</v>
      </c>
      <c r="C118" s="172" t="s">
        <v>3372</v>
      </c>
      <c r="D118" s="172" t="s">
        <v>3373</v>
      </c>
      <c r="E118" s="172" t="s">
        <v>3374</v>
      </c>
      <c r="F118" s="172" t="s">
        <v>3375</v>
      </c>
      <c r="G118" s="172" t="s">
        <v>3376</v>
      </c>
      <c r="H118" s="172" t="s">
        <v>3377</v>
      </c>
      <c r="I118" s="128">
        <v>1119</v>
      </c>
      <c r="J118" s="128">
        <v>1087</v>
      </c>
      <c r="K118" s="128">
        <v>32</v>
      </c>
      <c r="L118" s="128">
        <v>28.8</v>
      </c>
      <c r="M118" s="147">
        <v>8.86400000000001</v>
      </c>
      <c r="N118" s="175">
        <v>10.530432</v>
      </c>
      <c r="O118" s="175">
        <v>19.394432</v>
      </c>
      <c r="P118" s="147"/>
      <c r="Q118" s="147"/>
    </row>
    <row r="119" s="108" customFormat="1" ht="16.5" customHeight="1" spans="1:17">
      <c r="A119" s="128" t="s">
        <v>3765</v>
      </c>
      <c r="B119" s="130">
        <v>6</v>
      </c>
      <c r="C119" s="172" t="s">
        <v>2821</v>
      </c>
      <c r="D119" s="172" t="s">
        <v>3766</v>
      </c>
      <c r="E119" s="172" t="s">
        <v>3767</v>
      </c>
      <c r="F119" s="172" t="s">
        <v>3768</v>
      </c>
      <c r="G119" s="172" t="s">
        <v>3769</v>
      </c>
      <c r="H119" s="172" t="s">
        <v>3770</v>
      </c>
      <c r="I119" s="128">
        <v>1171</v>
      </c>
      <c r="J119" s="128">
        <v>1131</v>
      </c>
      <c r="K119" s="128">
        <v>40</v>
      </c>
      <c r="L119" s="128">
        <v>28.8</v>
      </c>
      <c r="M119" s="147">
        <v>31.024</v>
      </c>
      <c r="N119" s="175">
        <v>36.856512</v>
      </c>
      <c r="O119" s="175">
        <v>67.880512</v>
      </c>
      <c r="P119" s="147"/>
      <c r="Q119" s="147"/>
    </row>
    <row r="120" s="108" customFormat="1" ht="16.5" customHeight="1" spans="1:17">
      <c r="A120" s="128" t="s">
        <v>3771</v>
      </c>
      <c r="B120" s="130">
        <v>6</v>
      </c>
      <c r="C120" s="172" t="s">
        <v>2817</v>
      </c>
      <c r="D120" s="172" t="s">
        <v>2818</v>
      </c>
      <c r="E120" s="172" t="s">
        <v>3772</v>
      </c>
      <c r="F120" s="172" t="s">
        <v>3773</v>
      </c>
      <c r="G120" s="172" t="s">
        <v>3774</v>
      </c>
      <c r="H120" s="172" t="s">
        <v>3775</v>
      </c>
      <c r="I120" s="128">
        <v>1500</v>
      </c>
      <c r="J120" s="128">
        <v>1470</v>
      </c>
      <c r="K120" s="128">
        <v>30</v>
      </c>
      <c r="L120" s="128">
        <v>28.8</v>
      </c>
      <c r="M120" s="147">
        <v>3.32400000000001</v>
      </c>
      <c r="N120" s="175">
        <v>3.94891200000001</v>
      </c>
      <c r="O120" s="175">
        <v>7.27291200000002</v>
      </c>
      <c r="P120" s="147"/>
      <c r="Q120" s="147"/>
    </row>
    <row r="121" s="108" customFormat="1" ht="16.5" customHeight="1" spans="1:17">
      <c r="A121" s="128" t="s">
        <v>3776</v>
      </c>
      <c r="B121" s="130">
        <v>6</v>
      </c>
      <c r="C121" s="172" t="s">
        <v>3777</v>
      </c>
      <c r="D121" s="172" t="s">
        <v>2416</v>
      </c>
      <c r="E121" s="172" t="s">
        <v>3778</v>
      </c>
      <c r="F121" s="172" t="s">
        <v>3779</v>
      </c>
      <c r="G121" s="172" t="s">
        <v>3780</v>
      </c>
      <c r="H121" s="172" t="s">
        <v>3781</v>
      </c>
      <c r="I121" s="128">
        <v>1218</v>
      </c>
      <c r="J121" s="128">
        <v>1181</v>
      </c>
      <c r="K121" s="128">
        <v>37</v>
      </c>
      <c r="L121" s="128">
        <v>28.8</v>
      </c>
      <c r="M121" s="147">
        <v>22.714</v>
      </c>
      <c r="N121" s="175">
        <v>26.984232</v>
      </c>
      <c r="O121" s="175">
        <v>49.698232</v>
      </c>
      <c r="P121" s="147"/>
      <c r="Q121" s="147"/>
    </row>
    <row r="122" s="108" customFormat="1" ht="16.5" customHeight="1" spans="1:17">
      <c r="A122" s="128" t="s">
        <v>3782</v>
      </c>
      <c r="B122" s="130">
        <v>6</v>
      </c>
      <c r="C122" s="172" t="s">
        <v>3783</v>
      </c>
      <c r="D122" s="172" t="s">
        <v>3784</v>
      </c>
      <c r="E122" s="172" t="s">
        <v>3785</v>
      </c>
      <c r="F122" s="172" t="s">
        <v>3786</v>
      </c>
      <c r="G122" s="172" t="s">
        <v>2819</v>
      </c>
      <c r="H122" s="172" t="s">
        <v>2820</v>
      </c>
      <c r="I122" s="128">
        <v>1255</v>
      </c>
      <c r="J122" s="128">
        <v>1220</v>
      </c>
      <c r="K122" s="128">
        <v>35</v>
      </c>
      <c r="L122" s="128">
        <v>28.8</v>
      </c>
      <c r="M122" s="147">
        <v>17.174</v>
      </c>
      <c r="N122" s="175">
        <v>20.402712</v>
      </c>
      <c r="O122" s="175">
        <v>37.576712</v>
      </c>
      <c r="P122" s="147"/>
      <c r="Q122" s="147"/>
    </row>
    <row r="123" s="108" customFormat="1" ht="16.5" customHeight="1" spans="1:17">
      <c r="A123" s="128" t="s">
        <v>3787</v>
      </c>
      <c r="B123" s="130">
        <v>6</v>
      </c>
      <c r="C123" s="172" t="s">
        <v>3788</v>
      </c>
      <c r="D123" s="172" t="s">
        <v>3789</v>
      </c>
      <c r="E123" s="172" t="s">
        <v>625</v>
      </c>
      <c r="F123" s="172" t="s">
        <v>3790</v>
      </c>
      <c r="G123" s="172" t="s">
        <v>3791</v>
      </c>
      <c r="H123" s="172" t="s">
        <v>3792</v>
      </c>
      <c r="I123" s="128">
        <v>1141</v>
      </c>
      <c r="J123" s="128">
        <v>1104</v>
      </c>
      <c r="K123" s="128">
        <v>37</v>
      </c>
      <c r="L123" s="128">
        <v>28.8</v>
      </c>
      <c r="M123" s="147">
        <v>22.714</v>
      </c>
      <c r="N123" s="175">
        <v>26.984232</v>
      </c>
      <c r="O123" s="175">
        <v>49.698232</v>
      </c>
      <c r="P123" s="147"/>
      <c r="Q123" s="147"/>
    </row>
    <row r="124" s="108" customFormat="1" ht="16.5" customHeight="1" spans="1:17">
      <c r="A124" s="128" t="s">
        <v>3793</v>
      </c>
      <c r="B124" s="130">
        <v>6</v>
      </c>
      <c r="C124" s="172" t="s">
        <v>3794</v>
      </c>
      <c r="D124" s="172" t="s">
        <v>3795</v>
      </c>
      <c r="E124" s="172" t="s">
        <v>3796</v>
      </c>
      <c r="F124" s="172" t="s">
        <v>3797</v>
      </c>
      <c r="G124" s="172" t="s">
        <v>3798</v>
      </c>
      <c r="H124" s="172" t="s">
        <v>3799</v>
      </c>
      <c r="I124" s="128">
        <v>1376</v>
      </c>
      <c r="J124" s="128">
        <v>1344</v>
      </c>
      <c r="K124" s="128">
        <v>32</v>
      </c>
      <c r="L124" s="128">
        <v>28.8</v>
      </c>
      <c r="M124" s="147">
        <v>8.86400000000001</v>
      </c>
      <c r="N124" s="175">
        <v>10.530432</v>
      </c>
      <c r="O124" s="175">
        <v>19.394432</v>
      </c>
      <c r="P124" s="147"/>
      <c r="Q124" s="147"/>
    </row>
    <row r="125" s="108" customFormat="1" ht="16.5" customHeight="1" spans="1:17">
      <c r="A125" s="128" t="s">
        <v>3800</v>
      </c>
      <c r="B125" s="130">
        <v>6</v>
      </c>
      <c r="C125" s="172" t="s">
        <v>3801</v>
      </c>
      <c r="D125" s="172" t="s">
        <v>3802</v>
      </c>
      <c r="E125" s="172" t="s">
        <v>3803</v>
      </c>
      <c r="F125" s="172" t="s">
        <v>3804</v>
      </c>
      <c r="G125" s="172" t="s">
        <v>3805</v>
      </c>
      <c r="H125" s="172" t="s">
        <v>3806</v>
      </c>
      <c r="I125" s="128">
        <v>1222</v>
      </c>
      <c r="J125" s="128">
        <v>1176</v>
      </c>
      <c r="K125" s="128">
        <v>46</v>
      </c>
      <c r="L125" s="128">
        <v>28.8</v>
      </c>
      <c r="M125" s="147">
        <v>47.644</v>
      </c>
      <c r="N125" s="175">
        <v>56.601072</v>
      </c>
      <c r="O125" s="175">
        <v>104.245072</v>
      </c>
      <c r="P125" s="147"/>
      <c r="Q125" s="147"/>
    </row>
    <row r="126" ht="16.5" customHeight="1" spans="1:257">
      <c r="A126" s="170" t="s">
        <v>213</v>
      </c>
      <c r="B126" s="171"/>
      <c r="C126" s="124"/>
      <c r="D126" s="124"/>
      <c r="E126" s="124"/>
      <c r="F126" s="124"/>
      <c r="G126" s="124"/>
      <c r="H126" s="124"/>
      <c r="I126" s="143"/>
      <c r="J126" s="143"/>
      <c r="K126" s="143"/>
      <c r="L126" s="144"/>
      <c r="M126" s="145"/>
      <c r="N126" s="146"/>
      <c r="O126" s="146"/>
      <c r="P126" s="147"/>
      <c r="Q126" s="156"/>
      <c r="R126" s="108"/>
      <c r="S126" s="108"/>
      <c r="T126" s="108"/>
      <c r="U126" s="108"/>
      <c r="V126" s="108"/>
      <c r="W126" s="108"/>
      <c r="X126" s="108"/>
      <c r="Y126" s="108"/>
      <c r="Z126" s="108"/>
      <c r="AA126" s="108"/>
      <c r="AB126" s="108"/>
      <c r="AC126" s="108"/>
      <c r="AD126" s="108"/>
      <c r="AE126" s="108"/>
      <c r="AF126" s="108"/>
      <c r="AG126" s="108"/>
      <c r="AH126" s="108"/>
      <c r="AI126" s="108"/>
      <c r="AJ126" s="108"/>
      <c r="AK126" s="108"/>
      <c r="AL126" s="108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  <c r="AX126" s="108"/>
      <c r="AY126" s="108"/>
      <c r="AZ126" s="108"/>
      <c r="BA126" s="108"/>
      <c r="BB126" s="108"/>
      <c r="BC126" s="108"/>
      <c r="BD126" s="108"/>
      <c r="BE126" s="108"/>
      <c r="BF126" s="108"/>
      <c r="BG126" s="108"/>
      <c r="BH126" s="108"/>
      <c r="BI126" s="108"/>
      <c r="BJ126" s="108"/>
      <c r="BK126" s="108"/>
      <c r="BL126" s="108"/>
      <c r="BM126" s="108"/>
      <c r="BN126" s="108"/>
      <c r="BO126" s="108"/>
      <c r="BP126" s="108"/>
      <c r="BQ126" s="108"/>
      <c r="BR126" s="108"/>
      <c r="BS126" s="108"/>
      <c r="BT126" s="108"/>
      <c r="BU126" s="108"/>
      <c r="BV126" s="108"/>
      <c r="BW126" s="108"/>
      <c r="BX126" s="108"/>
      <c r="BY126" s="108"/>
      <c r="BZ126" s="108"/>
      <c r="CA126" s="108"/>
      <c r="CB126" s="108"/>
      <c r="CC126" s="108"/>
      <c r="CD126" s="108"/>
      <c r="CE126" s="108"/>
      <c r="CF126" s="108"/>
      <c r="CG126" s="108"/>
      <c r="CH126" s="108"/>
      <c r="CI126" s="108"/>
      <c r="CJ126" s="108"/>
      <c r="CK126" s="108"/>
      <c r="CL126" s="108"/>
      <c r="CM126" s="108"/>
      <c r="CN126" s="108"/>
      <c r="CO126" s="108"/>
      <c r="CP126" s="108"/>
      <c r="CQ126" s="108"/>
      <c r="CR126" s="108"/>
      <c r="CS126" s="108"/>
      <c r="CT126" s="108"/>
      <c r="CU126" s="108"/>
      <c r="CV126" s="108"/>
      <c r="CW126" s="108"/>
      <c r="CX126" s="108"/>
      <c r="CY126" s="108"/>
      <c r="CZ126" s="108"/>
      <c r="DA126" s="108"/>
      <c r="DB126" s="108"/>
      <c r="DC126" s="108"/>
      <c r="DD126" s="108"/>
      <c r="DE126" s="108"/>
      <c r="DF126" s="108"/>
      <c r="DG126" s="108"/>
      <c r="DH126" s="108"/>
      <c r="DI126" s="108"/>
      <c r="DJ126" s="108"/>
      <c r="DK126" s="108"/>
      <c r="DL126" s="108"/>
      <c r="DM126" s="108"/>
      <c r="DN126" s="108"/>
      <c r="DO126" s="108"/>
      <c r="DP126" s="108"/>
      <c r="DQ126" s="108"/>
      <c r="DR126" s="108"/>
      <c r="DS126" s="108"/>
      <c r="DT126" s="108"/>
      <c r="DU126" s="108"/>
      <c r="DV126" s="108"/>
      <c r="DW126" s="108"/>
      <c r="DX126" s="108"/>
      <c r="DY126" s="108"/>
      <c r="DZ126" s="108"/>
      <c r="EA126" s="108"/>
      <c r="EB126" s="108"/>
      <c r="EC126" s="108"/>
      <c r="ED126" s="108"/>
      <c r="EE126" s="108"/>
      <c r="EF126" s="108"/>
      <c r="EG126" s="108"/>
      <c r="EH126" s="108"/>
      <c r="EI126" s="108"/>
      <c r="EJ126" s="108"/>
      <c r="EK126" s="108"/>
      <c r="EL126" s="108"/>
      <c r="EM126" s="108"/>
      <c r="EN126" s="108"/>
      <c r="EO126" s="108"/>
      <c r="EP126" s="108"/>
      <c r="EQ126" s="108"/>
      <c r="ER126" s="108"/>
      <c r="ES126" s="108"/>
      <c r="ET126" s="108"/>
      <c r="EU126" s="108"/>
      <c r="EV126" s="108"/>
      <c r="EW126" s="108"/>
      <c r="EX126" s="108"/>
      <c r="EY126" s="108"/>
      <c r="EZ126" s="108"/>
      <c r="FA126" s="108"/>
      <c r="FB126" s="108"/>
      <c r="FC126" s="108"/>
      <c r="FD126" s="108"/>
      <c r="FE126" s="108"/>
      <c r="FF126" s="108"/>
      <c r="FG126" s="108"/>
      <c r="FH126" s="108"/>
      <c r="FI126" s="108"/>
      <c r="FJ126" s="108"/>
      <c r="FK126" s="108"/>
      <c r="FL126" s="108"/>
      <c r="FM126" s="108"/>
      <c r="FN126" s="108"/>
      <c r="FO126" s="108"/>
      <c r="FP126" s="108"/>
      <c r="FQ126" s="108"/>
      <c r="FR126" s="108"/>
      <c r="FS126" s="108"/>
      <c r="FT126" s="108"/>
      <c r="FU126" s="108"/>
      <c r="FV126" s="108"/>
      <c r="FW126" s="108"/>
      <c r="FX126" s="108"/>
      <c r="FY126" s="108"/>
      <c r="FZ126" s="108"/>
      <c r="GA126" s="108"/>
      <c r="GB126" s="108"/>
      <c r="GC126" s="108"/>
      <c r="GD126" s="108"/>
      <c r="GE126" s="108"/>
      <c r="GF126" s="108"/>
      <c r="GG126" s="108"/>
      <c r="GH126" s="108"/>
      <c r="GI126" s="108"/>
      <c r="GJ126" s="108"/>
      <c r="GK126" s="108"/>
      <c r="GL126" s="108"/>
      <c r="GM126" s="108"/>
      <c r="GN126" s="108"/>
      <c r="GO126" s="108"/>
      <c r="GP126" s="108"/>
      <c r="GQ126" s="108"/>
      <c r="GR126" s="108"/>
      <c r="GS126" s="108"/>
      <c r="GT126" s="108"/>
      <c r="GU126" s="108"/>
      <c r="GV126" s="108"/>
      <c r="GW126" s="108"/>
      <c r="GX126" s="108"/>
      <c r="GY126" s="108"/>
      <c r="GZ126" s="108"/>
      <c r="HA126" s="108"/>
      <c r="HB126" s="108"/>
      <c r="HC126" s="108"/>
      <c r="HD126" s="108"/>
      <c r="HE126" s="108"/>
      <c r="HF126" s="108"/>
      <c r="HG126" s="108"/>
      <c r="HH126" s="108"/>
      <c r="HI126" s="108"/>
      <c r="HJ126" s="108"/>
      <c r="HK126" s="108"/>
      <c r="HL126" s="108"/>
      <c r="HM126" s="108"/>
      <c r="HN126" s="108"/>
      <c r="HO126" s="108"/>
      <c r="HP126" s="108"/>
      <c r="HQ126" s="108"/>
      <c r="HR126" s="108"/>
      <c r="HS126" s="108"/>
      <c r="HT126" s="108"/>
      <c r="HU126" s="108"/>
      <c r="HV126" s="108"/>
      <c r="HW126" s="108"/>
      <c r="HX126" s="108"/>
      <c r="HY126" s="108"/>
      <c r="HZ126" s="108"/>
      <c r="IA126" s="108"/>
      <c r="IB126" s="108"/>
      <c r="IC126" s="108"/>
      <c r="ID126" s="108"/>
      <c r="IE126" s="108"/>
      <c r="IF126" s="108"/>
      <c r="IG126" s="108"/>
      <c r="IH126" s="108"/>
      <c r="II126" s="108"/>
      <c r="IJ126" s="108"/>
      <c r="IK126" s="108"/>
      <c r="IL126" s="108"/>
      <c r="IM126" s="108"/>
      <c r="IN126" s="108"/>
      <c r="IO126" s="108"/>
      <c r="IP126" s="108"/>
      <c r="IQ126" s="108"/>
      <c r="IR126" s="108"/>
      <c r="IS126" s="108"/>
      <c r="IT126" s="108"/>
      <c r="IU126" s="108"/>
      <c r="IV126" s="108"/>
      <c r="IW126" s="108"/>
    </row>
    <row r="127" s="108" customFormat="1" ht="16.5" customHeight="1" spans="1:17">
      <c r="A127" s="128" t="s">
        <v>2855</v>
      </c>
      <c r="B127" s="130">
        <v>6</v>
      </c>
      <c r="C127" s="172" t="s">
        <v>2856</v>
      </c>
      <c r="D127" s="172" t="s">
        <v>2857</v>
      </c>
      <c r="E127" s="172" t="s">
        <v>2858</v>
      </c>
      <c r="F127" s="172" t="s">
        <v>2859</v>
      </c>
      <c r="G127" s="172" t="s">
        <v>2860</v>
      </c>
      <c r="H127" s="172" t="s">
        <v>3393</v>
      </c>
      <c r="I127" s="153">
        <v>1015</v>
      </c>
      <c r="J127" s="153">
        <v>978</v>
      </c>
      <c r="K127" s="128">
        <v>37</v>
      </c>
      <c r="L127" s="128">
        <v>28.8</v>
      </c>
      <c r="M127" s="147">
        <v>22.714</v>
      </c>
      <c r="N127" s="175">
        <v>26.984232</v>
      </c>
      <c r="O127" s="175">
        <v>49.698232</v>
      </c>
      <c r="P127" s="147"/>
      <c r="Q127" s="147"/>
    </row>
    <row r="128" s="108" customFormat="1" ht="16.5" customHeight="1" spans="1:17">
      <c r="A128" s="128" t="s">
        <v>3807</v>
      </c>
      <c r="B128" s="130">
        <v>6</v>
      </c>
      <c r="C128" s="172" t="s">
        <v>3808</v>
      </c>
      <c r="D128" s="172" t="s">
        <v>3809</v>
      </c>
      <c r="E128" s="172" t="s">
        <v>3810</v>
      </c>
      <c r="F128" s="172" t="s">
        <v>3811</v>
      </c>
      <c r="G128" s="172" t="s">
        <v>3812</v>
      </c>
      <c r="H128" s="172" t="s">
        <v>3813</v>
      </c>
      <c r="I128" s="153">
        <v>110</v>
      </c>
      <c r="J128" s="153">
        <v>75</v>
      </c>
      <c r="K128" s="128">
        <v>35</v>
      </c>
      <c r="L128" s="128">
        <v>28.8</v>
      </c>
      <c r="M128" s="147">
        <v>17.174</v>
      </c>
      <c r="N128" s="175">
        <v>20.402712</v>
      </c>
      <c r="O128" s="175">
        <v>37.576712</v>
      </c>
      <c r="P128" s="147"/>
      <c r="Q128" s="147"/>
    </row>
    <row r="129" s="108" customFormat="1" ht="16.5" customHeight="1" spans="1:17">
      <c r="A129" s="128" t="s">
        <v>3814</v>
      </c>
      <c r="B129" s="130">
        <v>6</v>
      </c>
      <c r="C129" s="172" t="s">
        <v>3815</v>
      </c>
      <c r="D129" s="172" t="s">
        <v>3816</v>
      </c>
      <c r="E129" s="172" t="s">
        <v>3817</v>
      </c>
      <c r="F129" s="172" t="s">
        <v>3818</v>
      </c>
      <c r="G129" s="172" t="s">
        <v>3819</v>
      </c>
      <c r="H129" s="172" t="s">
        <v>3820</v>
      </c>
      <c r="I129" s="153">
        <v>1371</v>
      </c>
      <c r="J129" s="153">
        <v>1330</v>
      </c>
      <c r="K129" s="128">
        <v>41</v>
      </c>
      <c r="L129" s="128">
        <v>28.8</v>
      </c>
      <c r="M129" s="147">
        <v>33.794</v>
      </c>
      <c r="N129" s="175">
        <v>40.147272</v>
      </c>
      <c r="O129" s="175">
        <v>73.941272</v>
      </c>
      <c r="P129" s="147"/>
      <c r="Q129" s="147"/>
    </row>
    <row r="130" s="108" customFormat="1" ht="16.5" customHeight="1" spans="1:17">
      <c r="A130" s="128" t="s">
        <v>3821</v>
      </c>
      <c r="B130" s="130">
        <v>6</v>
      </c>
      <c r="C130" s="172" t="s">
        <v>3822</v>
      </c>
      <c r="D130" s="172" t="s">
        <v>3823</v>
      </c>
      <c r="E130" s="172" t="s">
        <v>3824</v>
      </c>
      <c r="F130" s="172" t="s">
        <v>3825</v>
      </c>
      <c r="G130" s="172" t="s">
        <v>3826</v>
      </c>
      <c r="H130" s="172" t="s">
        <v>3827</v>
      </c>
      <c r="I130" s="153">
        <v>1200</v>
      </c>
      <c r="J130" s="153">
        <v>1155</v>
      </c>
      <c r="K130" s="128">
        <v>45</v>
      </c>
      <c r="L130" s="128">
        <v>28.8</v>
      </c>
      <c r="M130" s="147">
        <v>44.874</v>
      </c>
      <c r="N130" s="175">
        <v>53.310312</v>
      </c>
      <c r="O130" s="175">
        <v>98.184312</v>
      </c>
      <c r="P130" s="147"/>
      <c r="Q130" s="147"/>
    </row>
    <row r="131" s="108" customFormat="1" ht="16.5" customHeight="1" spans="1:17">
      <c r="A131" s="128" t="s">
        <v>3828</v>
      </c>
      <c r="B131" s="130">
        <v>6</v>
      </c>
      <c r="C131" s="172" t="s">
        <v>3829</v>
      </c>
      <c r="D131" s="172" t="s">
        <v>3830</v>
      </c>
      <c r="E131" s="172" t="s">
        <v>3831</v>
      </c>
      <c r="F131" s="172" t="s">
        <v>3832</v>
      </c>
      <c r="G131" s="172" t="s">
        <v>3833</v>
      </c>
      <c r="H131" s="172" t="s">
        <v>3834</v>
      </c>
      <c r="I131" s="153">
        <v>1336</v>
      </c>
      <c r="J131" s="153">
        <v>1302</v>
      </c>
      <c r="K131" s="128">
        <v>34</v>
      </c>
      <c r="L131" s="128">
        <v>28.8</v>
      </c>
      <c r="M131" s="147">
        <v>14.404</v>
      </c>
      <c r="N131" s="175">
        <v>17.111952</v>
      </c>
      <c r="O131" s="175">
        <v>31.515952</v>
      </c>
      <c r="P131" s="147"/>
      <c r="Q131" s="147"/>
    </row>
    <row r="132" s="108" customFormat="1" ht="16.5" customHeight="1" spans="1:17">
      <c r="A132" s="128" t="s">
        <v>3835</v>
      </c>
      <c r="B132" s="130">
        <v>6</v>
      </c>
      <c r="C132" s="172" t="s">
        <v>3836</v>
      </c>
      <c r="D132" s="172" t="s">
        <v>3837</v>
      </c>
      <c r="E132" s="172" t="s">
        <v>3838</v>
      </c>
      <c r="F132" s="172" t="s">
        <v>3839</v>
      </c>
      <c r="G132" s="172" t="s">
        <v>3840</v>
      </c>
      <c r="H132" s="172" t="s">
        <v>3841</v>
      </c>
      <c r="I132" s="153">
        <v>1050</v>
      </c>
      <c r="J132" s="153">
        <v>1011</v>
      </c>
      <c r="K132" s="128">
        <v>39</v>
      </c>
      <c r="L132" s="128">
        <v>28.8</v>
      </c>
      <c r="M132" s="147">
        <v>28.254</v>
      </c>
      <c r="N132" s="175">
        <v>33.565752</v>
      </c>
      <c r="O132" s="175">
        <v>61.819752</v>
      </c>
      <c r="P132" s="147"/>
      <c r="Q132" s="147"/>
    </row>
    <row r="133" s="108" customFormat="1" ht="16.5" customHeight="1" spans="1:17">
      <c r="A133" s="128" t="s">
        <v>3394</v>
      </c>
      <c r="B133" s="130">
        <v>6</v>
      </c>
      <c r="C133" s="172" t="s">
        <v>3395</v>
      </c>
      <c r="D133" s="172" t="s">
        <v>3396</v>
      </c>
      <c r="E133" s="172" t="s">
        <v>3397</v>
      </c>
      <c r="F133" s="172" t="s">
        <v>3398</v>
      </c>
      <c r="G133" s="172" t="s">
        <v>3399</v>
      </c>
      <c r="H133" s="172" t="s">
        <v>3400</v>
      </c>
      <c r="I133" s="153">
        <v>1250</v>
      </c>
      <c r="J133" s="153">
        <v>1211</v>
      </c>
      <c r="K133" s="128">
        <v>39</v>
      </c>
      <c r="L133" s="128">
        <v>28.8</v>
      </c>
      <c r="M133" s="147">
        <v>28.254</v>
      </c>
      <c r="N133" s="175">
        <v>33.565752</v>
      </c>
      <c r="O133" s="175">
        <v>61.819752</v>
      </c>
      <c r="P133" s="147"/>
      <c r="Q133" s="147"/>
    </row>
    <row r="134" ht="16.5" customHeight="1" spans="9:15">
      <c r="I134" s="182" t="s">
        <v>253</v>
      </c>
      <c r="J134" s="182"/>
      <c r="K134" s="182"/>
      <c r="L134" s="179">
        <f>SUM(L6:L133)</f>
        <v>3403.20000000001</v>
      </c>
      <c r="M134" s="180">
        <f t="shared" ref="M134:O134" si="0">SUM(M6:M133)</f>
        <v>4340.036</v>
      </c>
      <c r="N134" s="180">
        <f t="shared" si="0"/>
        <v>5155.962768</v>
      </c>
      <c r="O134" s="180">
        <f t="shared" si="0"/>
        <v>9495.998768</v>
      </c>
    </row>
  </sheetData>
  <mergeCells count="21">
    <mergeCell ref="A1:Q1"/>
    <mergeCell ref="I3:K3"/>
    <mergeCell ref="A5:B5"/>
    <mergeCell ref="A17:B17"/>
    <mergeCell ref="A30:B30"/>
    <mergeCell ref="A33:B33"/>
    <mergeCell ref="A35:B35"/>
    <mergeCell ref="A42:B42"/>
    <mergeCell ref="A60:B60"/>
    <mergeCell ref="A69:B69"/>
    <mergeCell ref="A77:B77"/>
    <mergeCell ref="A126:B126"/>
    <mergeCell ref="I134:K134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W72"/>
  <sheetViews>
    <sheetView tabSelected="1" workbookViewId="0">
      <pane ySplit="4" topLeftCell="A58" activePane="bottomLeft" state="frozen"/>
      <selection/>
      <selection pane="bottomLeft" activeCell="S149" sqref="S149"/>
    </sheetView>
  </sheetViews>
  <sheetFormatPr defaultColWidth="9" defaultRowHeight="13.5"/>
  <cols>
    <col min="1" max="1" width="9.125" style="166" customWidth="1"/>
    <col min="2" max="2" width="3" style="166" customWidth="1"/>
    <col min="3" max="8" width="7.625" style="166" customWidth="1"/>
    <col min="9" max="10" width="7.125" style="166" customWidth="1"/>
    <col min="11" max="11" width="5.375" style="166" customWidth="1"/>
    <col min="12" max="12" width="8.25" style="167" customWidth="1"/>
    <col min="13" max="13" width="9.875" style="168" customWidth="1"/>
    <col min="14" max="15" width="9.875" style="169" customWidth="1"/>
    <col min="16" max="257" width="9" style="166"/>
    <col min="258" max="258" width="7.5" style="166" customWidth="1"/>
    <col min="259" max="259" width="5.375" style="166" customWidth="1"/>
    <col min="260" max="265" width="7.625" style="166" customWidth="1"/>
    <col min="266" max="267" width="9" style="166"/>
    <col min="268" max="268" width="6.5" style="166" customWidth="1"/>
    <col min="269" max="271" width="9.875" style="166" customWidth="1"/>
    <col min="272" max="513" width="9" style="166"/>
    <col min="514" max="514" width="7.5" style="166" customWidth="1"/>
    <col min="515" max="515" width="5.375" style="166" customWidth="1"/>
    <col min="516" max="521" width="7.625" style="166" customWidth="1"/>
    <col min="522" max="523" width="9" style="166"/>
    <col min="524" max="524" width="6.5" style="166" customWidth="1"/>
    <col min="525" max="527" width="9.875" style="166" customWidth="1"/>
    <col min="528" max="769" width="9" style="166"/>
    <col min="770" max="770" width="7.5" style="166" customWidth="1"/>
    <col min="771" max="771" width="5.375" style="166" customWidth="1"/>
    <col min="772" max="777" width="7.625" style="166" customWidth="1"/>
    <col min="778" max="779" width="9" style="166"/>
    <col min="780" max="780" width="6.5" style="166" customWidth="1"/>
    <col min="781" max="783" width="9.875" style="166" customWidth="1"/>
    <col min="784" max="1025" width="9" style="166"/>
    <col min="1026" max="1026" width="7.5" style="166" customWidth="1"/>
    <col min="1027" max="1027" width="5.375" style="166" customWidth="1"/>
    <col min="1028" max="1033" width="7.625" style="166" customWidth="1"/>
    <col min="1034" max="1035" width="9" style="166"/>
    <col min="1036" max="1036" width="6.5" style="166" customWidth="1"/>
    <col min="1037" max="1039" width="9.875" style="166" customWidth="1"/>
    <col min="1040" max="1281" width="9" style="166"/>
    <col min="1282" max="1282" width="7.5" style="166" customWidth="1"/>
    <col min="1283" max="1283" width="5.375" style="166" customWidth="1"/>
    <col min="1284" max="1289" width="7.625" style="166" customWidth="1"/>
    <col min="1290" max="1291" width="9" style="166"/>
    <col min="1292" max="1292" width="6.5" style="166" customWidth="1"/>
    <col min="1293" max="1295" width="9.875" style="166" customWidth="1"/>
    <col min="1296" max="1537" width="9" style="166"/>
    <col min="1538" max="1538" width="7.5" style="166" customWidth="1"/>
    <col min="1539" max="1539" width="5.375" style="166" customWidth="1"/>
    <col min="1540" max="1545" width="7.625" style="166" customWidth="1"/>
    <col min="1546" max="1547" width="9" style="166"/>
    <col min="1548" max="1548" width="6.5" style="166" customWidth="1"/>
    <col min="1549" max="1551" width="9.875" style="166" customWidth="1"/>
    <col min="1552" max="1793" width="9" style="166"/>
    <col min="1794" max="1794" width="7.5" style="166" customWidth="1"/>
    <col min="1795" max="1795" width="5.375" style="166" customWidth="1"/>
    <col min="1796" max="1801" width="7.625" style="166" customWidth="1"/>
    <col min="1802" max="1803" width="9" style="166"/>
    <col min="1804" max="1804" width="6.5" style="166" customWidth="1"/>
    <col min="1805" max="1807" width="9.875" style="166" customWidth="1"/>
    <col min="1808" max="2049" width="9" style="166"/>
    <col min="2050" max="2050" width="7.5" style="166" customWidth="1"/>
    <col min="2051" max="2051" width="5.375" style="166" customWidth="1"/>
    <col min="2052" max="2057" width="7.625" style="166" customWidth="1"/>
    <col min="2058" max="2059" width="9" style="166"/>
    <col min="2060" max="2060" width="6.5" style="166" customWidth="1"/>
    <col min="2061" max="2063" width="9.875" style="166" customWidth="1"/>
    <col min="2064" max="2305" width="9" style="166"/>
    <col min="2306" max="2306" width="7.5" style="166" customWidth="1"/>
    <col min="2307" max="2307" width="5.375" style="166" customWidth="1"/>
    <col min="2308" max="2313" width="7.625" style="166" customWidth="1"/>
    <col min="2314" max="2315" width="9" style="166"/>
    <col min="2316" max="2316" width="6.5" style="166" customWidth="1"/>
    <col min="2317" max="2319" width="9.875" style="166" customWidth="1"/>
    <col min="2320" max="2561" width="9" style="166"/>
    <col min="2562" max="2562" width="7.5" style="166" customWidth="1"/>
    <col min="2563" max="2563" width="5.375" style="166" customWidth="1"/>
    <col min="2564" max="2569" width="7.625" style="166" customWidth="1"/>
    <col min="2570" max="2571" width="9" style="166"/>
    <col min="2572" max="2572" width="6.5" style="166" customWidth="1"/>
    <col min="2573" max="2575" width="9.875" style="166" customWidth="1"/>
    <col min="2576" max="2817" width="9" style="166"/>
    <col min="2818" max="2818" width="7.5" style="166" customWidth="1"/>
    <col min="2819" max="2819" width="5.375" style="166" customWidth="1"/>
    <col min="2820" max="2825" width="7.625" style="166" customWidth="1"/>
    <col min="2826" max="2827" width="9" style="166"/>
    <col min="2828" max="2828" width="6.5" style="166" customWidth="1"/>
    <col min="2829" max="2831" width="9.875" style="166" customWidth="1"/>
    <col min="2832" max="3073" width="9" style="166"/>
    <col min="3074" max="3074" width="7.5" style="166" customWidth="1"/>
    <col min="3075" max="3075" width="5.375" style="166" customWidth="1"/>
    <col min="3076" max="3081" width="7.625" style="166" customWidth="1"/>
    <col min="3082" max="3083" width="9" style="166"/>
    <col min="3084" max="3084" width="6.5" style="166" customWidth="1"/>
    <col min="3085" max="3087" width="9.875" style="166" customWidth="1"/>
    <col min="3088" max="3329" width="9" style="166"/>
    <col min="3330" max="3330" width="7.5" style="166" customWidth="1"/>
    <col min="3331" max="3331" width="5.375" style="166" customWidth="1"/>
    <col min="3332" max="3337" width="7.625" style="166" customWidth="1"/>
    <col min="3338" max="3339" width="9" style="166"/>
    <col min="3340" max="3340" width="6.5" style="166" customWidth="1"/>
    <col min="3341" max="3343" width="9.875" style="166" customWidth="1"/>
    <col min="3344" max="3585" width="9" style="166"/>
    <col min="3586" max="3586" width="7.5" style="166" customWidth="1"/>
    <col min="3587" max="3587" width="5.375" style="166" customWidth="1"/>
    <col min="3588" max="3593" width="7.625" style="166" customWidth="1"/>
    <col min="3594" max="3595" width="9" style="166"/>
    <col min="3596" max="3596" width="6.5" style="166" customWidth="1"/>
    <col min="3597" max="3599" width="9.875" style="166" customWidth="1"/>
    <col min="3600" max="3841" width="9" style="166"/>
    <col min="3842" max="3842" width="7.5" style="166" customWidth="1"/>
    <col min="3843" max="3843" width="5.375" style="166" customWidth="1"/>
    <col min="3844" max="3849" width="7.625" style="166" customWidth="1"/>
    <col min="3850" max="3851" width="9" style="166"/>
    <col min="3852" max="3852" width="6.5" style="166" customWidth="1"/>
    <col min="3853" max="3855" width="9.875" style="166" customWidth="1"/>
    <col min="3856" max="4097" width="9" style="166"/>
    <col min="4098" max="4098" width="7.5" style="166" customWidth="1"/>
    <col min="4099" max="4099" width="5.375" style="166" customWidth="1"/>
    <col min="4100" max="4105" width="7.625" style="166" customWidth="1"/>
    <col min="4106" max="4107" width="9" style="166"/>
    <col min="4108" max="4108" width="6.5" style="166" customWidth="1"/>
    <col min="4109" max="4111" width="9.875" style="166" customWidth="1"/>
    <col min="4112" max="4353" width="9" style="166"/>
    <col min="4354" max="4354" width="7.5" style="166" customWidth="1"/>
    <col min="4355" max="4355" width="5.375" style="166" customWidth="1"/>
    <col min="4356" max="4361" width="7.625" style="166" customWidth="1"/>
    <col min="4362" max="4363" width="9" style="166"/>
    <col min="4364" max="4364" width="6.5" style="166" customWidth="1"/>
    <col min="4365" max="4367" width="9.875" style="166" customWidth="1"/>
    <col min="4368" max="4609" width="9" style="166"/>
    <col min="4610" max="4610" width="7.5" style="166" customWidth="1"/>
    <col min="4611" max="4611" width="5.375" style="166" customWidth="1"/>
    <col min="4612" max="4617" width="7.625" style="166" customWidth="1"/>
    <col min="4618" max="4619" width="9" style="166"/>
    <col min="4620" max="4620" width="6.5" style="166" customWidth="1"/>
    <col min="4621" max="4623" width="9.875" style="166" customWidth="1"/>
    <col min="4624" max="4865" width="9" style="166"/>
    <col min="4866" max="4866" width="7.5" style="166" customWidth="1"/>
    <col min="4867" max="4867" width="5.375" style="166" customWidth="1"/>
    <col min="4868" max="4873" width="7.625" style="166" customWidth="1"/>
    <col min="4874" max="4875" width="9" style="166"/>
    <col min="4876" max="4876" width="6.5" style="166" customWidth="1"/>
    <col min="4877" max="4879" width="9.875" style="166" customWidth="1"/>
    <col min="4880" max="5121" width="9" style="166"/>
    <col min="5122" max="5122" width="7.5" style="166" customWidth="1"/>
    <col min="5123" max="5123" width="5.375" style="166" customWidth="1"/>
    <col min="5124" max="5129" width="7.625" style="166" customWidth="1"/>
    <col min="5130" max="5131" width="9" style="166"/>
    <col min="5132" max="5132" width="6.5" style="166" customWidth="1"/>
    <col min="5133" max="5135" width="9.875" style="166" customWidth="1"/>
    <col min="5136" max="5377" width="9" style="166"/>
    <col min="5378" max="5378" width="7.5" style="166" customWidth="1"/>
    <col min="5379" max="5379" width="5.375" style="166" customWidth="1"/>
    <col min="5380" max="5385" width="7.625" style="166" customWidth="1"/>
    <col min="5386" max="5387" width="9" style="166"/>
    <col min="5388" max="5388" width="6.5" style="166" customWidth="1"/>
    <col min="5389" max="5391" width="9.875" style="166" customWidth="1"/>
    <col min="5392" max="5633" width="9" style="166"/>
    <col min="5634" max="5634" width="7.5" style="166" customWidth="1"/>
    <col min="5635" max="5635" width="5.375" style="166" customWidth="1"/>
    <col min="5636" max="5641" width="7.625" style="166" customWidth="1"/>
    <col min="5642" max="5643" width="9" style="166"/>
    <col min="5644" max="5644" width="6.5" style="166" customWidth="1"/>
    <col min="5645" max="5647" width="9.875" style="166" customWidth="1"/>
    <col min="5648" max="5889" width="9" style="166"/>
    <col min="5890" max="5890" width="7.5" style="166" customWidth="1"/>
    <col min="5891" max="5891" width="5.375" style="166" customWidth="1"/>
    <col min="5892" max="5897" width="7.625" style="166" customWidth="1"/>
    <col min="5898" max="5899" width="9" style="166"/>
    <col min="5900" max="5900" width="6.5" style="166" customWidth="1"/>
    <col min="5901" max="5903" width="9.875" style="166" customWidth="1"/>
    <col min="5904" max="6145" width="9" style="166"/>
    <col min="6146" max="6146" width="7.5" style="166" customWidth="1"/>
    <col min="6147" max="6147" width="5.375" style="166" customWidth="1"/>
    <col min="6148" max="6153" width="7.625" style="166" customWidth="1"/>
    <col min="6154" max="6155" width="9" style="166"/>
    <col min="6156" max="6156" width="6.5" style="166" customWidth="1"/>
    <col min="6157" max="6159" width="9.875" style="166" customWidth="1"/>
    <col min="6160" max="6401" width="9" style="166"/>
    <col min="6402" max="6402" width="7.5" style="166" customWidth="1"/>
    <col min="6403" max="6403" width="5.375" style="166" customWidth="1"/>
    <col min="6404" max="6409" width="7.625" style="166" customWidth="1"/>
    <col min="6410" max="6411" width="9" style="166"/>
    <col min="6412" max="6412" width="6.5" style="166" customWidth="1"/>
    <col min="6413" max="6415" width="9.875" style="166" customWidth="1"/>
    <col min="6416" max="6657" width="9" style="166"/>
    <col min="6658" max="6658" width="7.5" style="166" customWidth="1"/>
    <col min="6659" max="6659" width="5.375" style="166" customWidth="1"/>
    <col min="6660" max="6665" width="7.625" style="166" customWidth="1"/>
    <col min="6666" max="6667" width="9" style="166"/>
    <col min="6668" max="6668" width="6.5" style="166" customWidth="1"/>
    <col min="6669" max="6671" width="9.875" style="166" customWidth="1"/>
    <col min="6672" max="6913" width="9" style="166"/>
    <col min="6914" max="6914" width="7.5" style="166" customWidth="1"/>
    <col min="6915" max="6915" width="5.375" style="166" customWidth="1"/>
    <col min="6916" max="6921" width="7.625" style="166" customWidth="1"/>
    <col min="6922" max="6923" width="9" style="166"/>
    <col min="6924" max="6924" width="6.5" style="166" customWidth="1"/>
    <col min="6925" max="6927" width="9.875" style="166" customWidth="1"/>
    <col min="6928" max="7169" width="9" style="166"/>
    <col min="7170" max="7170" width="7.5" style="166" customWidth="1"/>
    <col min="7171" max="7171" width="5.375" style="166" customWidth="1"/>
    <col min="7172" max="7177" width="7.625" style="166" customWidth="1"/>
    <col min="7178" max="7179" width="9" style="166"/>
    <col min="7180" max="7180" width="6.5" style="166" customWidth="1"/>
    <col min="7181" max="7183" width="9.875" style="166" customWidth="1"/>
    <col min="7184" max="7425" width="9" style="166"/>
    <col min="7426" max="7426" width="7.5" style="166" customWidth="1"/>
    <col min="7427" max="7427" width="5.375" style="166" customWidth="1"/>
    <col min="7428" max="7433" width="7.625" style="166" customWidth="1"/>
    <col min="7434" max="7435" width="9" style="166"/>
    <col min="7436" max="7436" width="6.5" style="166" customWidth="1"/>
    <col min="7437" max="7439" width="9.875" style="166" customWidth="1"/>
    <col min="7440" max="7681" width="9" style="166"/>
    <col min="7682" max="7682" width="7.5" style="166" customWidth="1"/>
    <col min="7683" max="7683" width="5.375" style="166" customWidth="1"/>
    <col min="7684" max="7689" width="7.625" style="166" customWidth="1"/>
    <col min="7690" max="7691" width="9" style="166"/>
    <col min="7692" max="7692" width="6.5" style="166" customWidth="1"/>
    <col min="7693" max="7695" width="9.875" style="166" customWidth="1"/>
    <col min="7696" max="7937" width="9" style="166"/>
    <col min="7938" max="7938" width="7.5" style="166" customWidth="1"/>
    <col min="7939" max="7939" width="5.375" style="166" customWidth="1"/>
    <col min="7940" max="7945" width="7.625" style="166" customWidth="1"/>
    <col min="7946" max="7947" width="9" style="166"/>
    <col min="7948" max="7948" width="6.5" style="166" customWidth="1"/>
    <col min="7949" max="7951" width="9.875" style="166" customWidth="1"/>
    <col min="7952" max="8193" width="9" style="166"/>
    <col min="8194" max="8194" width="7.5" style="166" customWidth="1"/>
    <col min="8195" max="8195" width="5.375" style="166" customWidth="1"/>
    <col min="8196" max="8201" width="7.625" style="166" customWidth="1"/>
    <col min="8202" max="8203" width="9" style="166"/>
    <col min="8204" max="8204" width="6.5" style="166" customWidth="1"/>
    <col min="8205" max="8207" width="9.875" style="166" customWidth="1"/>
    <col min="8208" max="8449" width="9" style="166"/>
    <col min="8450" max="8450" width="7.5" style="166" customWidth="1"/>
    <col min="8451" max="8451" width="5.375" style="166" customWidth="1"/>
    <col min="8452" max="8457" width="7.625" style="166" customWidth="1"/>
    <col min="8458" max="8459" width="9" style="166"/>
    <col min="8460" max="8460" width="6.5" style="166" customWidth="1"/>
    <col min="8461" max="8463" width="9.875" style="166" customWidth="1"/>
    <col min="8464" max="8705" width="9" style="166"/>
    <col min="8706" max="8706" width="7.5" style="166" customWidth="1"/>
    <col min="8707" max="8707" width="5.375" style="166" customWidth="1"/>
    <col min="8708" max="8713" width="7.625" style="166" customWidth="1"/>
    <col min="8714" max="8715" width="9" style="166"/>
    <col min="8716" max="8716" width="6.5" style="166" customWidth="1"/>
    <col min="8717" max="8719" width="9.875" style="166" customWidth="1"/>
    <col min="8720" max="8961" width="9" style="166"/>
    <col min="8962" max="8962" width="7.5" style="166" customWidth="1"/>
    <col min="8963" max="8963" width="5.375" style="166" customWidth="1"/>
    <col min="8964" max="8969" width="7.625" style="166" customWidth="1"/>
    <col min="8970" max="8971" width="9" style="166"/>
    <col min="8972" max="8972" width="6.5" style="166" customWidth="1"/>
    <col min="8973" max="8975" width="9.875" style="166" customWidth="1"/>
    <col min="8976" max="9217" width="9" style="166"/>
    <col min="9218" max="9218" width="7.5" style="166" customWidth="1"/>
    <col min="9219" max="9219" width="5.375" style="166" customWidth="1"/>
    <col min="9220" max="9225" width="7.625" style="166" customWidth="1"/>
    <col min="9226" max="9227" width="9" style="166"/>
    <col min="9228" max="9228" width="6.5" style="166" customWidth="1"/>
    <col min="9229" max="9231" width="9.875" style="166" customWidth="1"/>
    <col min="9232" max="9473" width="9" style="166"/>
    <col min="9474" max="9474" width="7.5" style="166" customWidth="1"/>
    <col min="9475" max="9475" width="5.375" style="166" customWidth="1"/>
    <col min="9476" max="9481" width="7.625" style="166" customWidth="1"/>
    <col min="9482" max="9483" width="9" style="166"/>
    <col min="9484" max="9484" width="6.5" style="166" customWidth="1"/>
    <col min="9485" max="9487" width="9.875" style="166" customWidth="1"/>
    <col min="9488" max="9729" width="9" style="166"/>
    <col min="9730" max="9730" width="7.5" style="166" customWidth="1"/>
    <col min="9731" max="9731" width="5.375" style="166" customWidth="1"/>
    <col min="9732" max="9737" width="7.625" style="166" customWidth="1"/>
    <col min="9738" max="9739" width="9" style="166"/>
    <col min="9740" max="9740" width="6.5" style="166" customWidth="1"/>
    <col min="9741" max="9743" width="9.875" style="166" customWidth="1"/>
    <col min="9744" max="9985" width="9" style="166"/>
    <col min="9986" max="9986" width="7.5" style="166" customWidth="1"/>
    <col min="9987" max="9987" width="5.375" style="166" customWidth="1"/>
    <col min="9988" max="9993" width="7.625" style="166" customWidth="1"/>
    <col min="9994" max="9995" width="9" style="166"/>
    <col min="9996" max="9996" width="6.5" style="166" customWidth="1"/>
    <col min="9997" max="9999" width="9.875" style="166" customWidth="1"/>
    <col min="10000" max="10241" width="9" style="166"/>
    <col min="10242" max="10242" width="7.5" style="166" customWidth="1"/>
    <col min="10243" max="10243" width="5.375" style="166" customWidth="1"/>
    <col min="10244" max="10249" width="7.625" style="166" customWidth="1"/>
    <col min="10250" max="10251" width="9" style="166"/>
    <col min="10252" max="10252" width="6.5" style="166" customWidth="1"/>
    <col min="10253" max="10255" width="9.875" style="166" customWidth="1"/>
    <col min="10256" max="10497" width="9" style="166"/>
    <col min="10498" max="10498" width="7.5" style="166" customWidth="1"/>
    <col min="10499" max="10499" width="5.375" style="166" customWidth="1"/>
    <col min="10500" max="10505" width="7.625" style="166" customWidth="1"/>
    <col min="10506" max="10507" width="9" style="166"/>
    <col min="10508" max="10508" width="6.5" style="166" customWidth="1"/>
    <col min="10509" max="10511" width="9.875" style="166" customWidth="1"/>
    <col min="10512" max="10753" width="9" style="166"/>
    <col min="10754" max="10754" width="7.5" style="166" customWidth="1"/>
    <col min="10755" max="10755" width="5.375" style="166" customWidth="1"/>
    <col min="10756" max="10761" width="7.625" style="166" customWidth="1"/>
    <col min="10762" max="10763" width="9" style="166"/>
    <col min="10764" max="10764" width="6.5" style="166" customWidth="1"/>
    <col min="10765" max="10767" width="9.875" style="166" customWidth="1"/>
    <col min="10768" max="11009" width="9" style="166"/>
    <col min="11010" max="11010" width="7.5" style="166" customWidth="1"/>
    <col min="11011" max="11011" width="5.375" style="166" customWidth="1"/>
    <col min="11012" max="11017" width="7.625" style="166" customWidth="1"/>
    <col min="11018" max="11019" width="9" style="166"/>
    <col min="11020" max="11020" width="6.5" style="166" customWidth="1"/>
    <col min="11021" max="11023" width="9.875" style="166" customWidth="1"/>
    <col min="11024" max="11265" width="9" style="166"/>
    <col min="11266" max="11266" width="7.5" style="166" customWidth="1"/>
    <col min="11267" max="11267" width="5.375" style="166" customWidth="1"/>
    <col min="11268" max="11273" width="7.625" style="166" customWidth="1"/>
    <col min="11274" max="11275" width="9" style="166"/>
    <col min="11276" max="11276" width="6.5" style="166" customWidth="1"/>
    <col min="11277" max="11279" width="9.875" style="166" customWidth="1"/>
    <col min="11280" max="11521" width="9" style="166"/>
    <col min="11522" max="11522" width="7.5" style="166" customWidth="1"/>
    <col min="11523" max="11523" width="5.375" style="166" customWidth="1"/>
    <col min="11524" max="11529" width="7.625" style="166" customWidth="1"/>
    <col min="11530" max="11531" width="9" style="166"/>
    <col min="11532" max="11532" width="6.5" style="166" customWidth="1"/>
    <col min="11533" max="11535" width="9.875" style="166" customWidth="1"/>
    <col min="11536" max="11777" width="9" style="166"/>
    <col min="11778" max="11778" width="7.5" style="166" customWidth="1"/>
    <col min="11779" max="11779" width="5.375" style="166" customWidth="1"/>
    <col min="11780" max="11785" width="7.625" style="166" customWidth="1"/>
    <col min="11786" max="11787" width="9" style="166"/>
    <col min="11788" max="11788" width="6.5" style="166" customWidth="1"/>
    <col min="11789" max="11791" width="9.875" style="166" customWidth="1"/>
    <col min="11792" max="12033" width="9" style="166"/>
    <col min="12034" max="12034" width="7.5" style="166" customWidth="1"/>
    <col min="12035" max="12035" width="5.375" style="166" customWidth="1"/>
    <col min="12036" max="12041" width="7.625" style="166" customWidth="1"/>
    <col min="12042" max="12043" width="9" style="166"/>
    <col min="12044" max="12044" width="6.5" style="166" customWidth="1"/>
    <col min="12045" max="12047" width="9.875" style="166" customWidth="1"/>
    <col min="12048" max="12289" width="9" style="166"/>
    <col min="12290" max="12290" width="7.5" style="166" customWidth="1"/>
    <col min="12291" max="12291" width="5.375" style="166" customWidth="1"/>
    <col min="12292" max="12297" width="7.625" style="166" customWidth="1"/>
    <col min="12298" max="12299" width="9" style="166"/>
    <col min="12300" max="12300" width="6.5" style="166" customWidth="1"/>
    <col min="12301" max="12303" width="9.875" style="166" customWidth="1"/>
    <col min="12304" max="12545" width="9" style="166"/>
    <col min="12546" max="12546" width="7.5" style="166" customWidth="1"/>
    <col min="12547" max="12547" width="5.375" style="166" customWidth="1"/>
    <col min="12548" max="12553" width="7.625" style="166" customWidth="1"/>
    <col min="12554" max="12555" width="9" style="166"/>
    <col min="12556" max="12556" width="6.5" style="166" customWidth="1"/>
    <col min="12557" max="12559" width="9.875" style="166" customWidth="1"/>
    <col min="12560" max="12801" width="9" style="166"/>
    <col min="12802" max="12802" width="7.5" style="166" customWidth="1"/>
    <col min="12803" max="12803" width="5.375" style="166" customWidth="1"/>
    <col min="12804" max="12809" width="7.625" style="166" customWidth="1"/>
    <col min="12810" max="12811" width="9" style="166"/>
    <col min="12812" max="12812" width="6.5" style="166" customWidth="1"/>
    <col min="12813" max="12815" width="9.875" style="166" customWidth="1"/>
    <col min="12816" max="13057" width="9" style="166"/>
    <col min="13058" max="13058" width="7.5" style="166" customWidth="1"/>
    <col min="13059" max="13059" width="5.375" style="166" customWidth="1"/>
    <col min="13060" max="13065" width="7.625" style="166" customWidth="1"/>
    <col min="13066" max="13067" width="9" style="166"/>
    <col min="13068" max="13068" width="6.5" style="166" customWidth="1"/>
    <col min="13069" max="13071" width="9.875" style="166" customWidth="1"/>
    <col min="13072" max="13313" width="9" style="166"/>
    <col min="13314" max="13314" width="7.5" style="166" customWidth="1"/>
    <col min="13315" max="13315" width="5.375" style="166" customWidth="1"/>
    <col min="13316" max="13321" width="7.625" style="166" customWidth="1"/>
    <col min="13322" max="13323" width="9" style="166"/>
    <col min="13324" max="13324" width="6.5" style="166" customWidth="1"/>
    <col min="13325" max="13327" width="9.875" style="166" customWidth="1"/>
    <col min="13328" max="13569" width="9" style="166"/>
    <col min="13570" max="13570" width="7.5" style="166" customWidth="1"/>
    <col min="13571" max="13571" width="5.375" style="166" customWidth="1"/>
    <col min="13572" max="13577" width="7.625" style="166" customWidth="1"/>
    <col min="13578" max="13579" width="9" style="166"/>
    <col min="13580" max="13580" width="6.5" style="166" customWidth="1"/>
    <col min="13581" max="13583" width="9.875" style="166" customWidth="1"/>
    <col min="13584" max="13825" width="9" style="166"/>
    <col min="13826" max="13826" width="7.5" style="166" customWidth="1"/>
    <col min="13827" max="13827" width="5.375" style="166" customWidth="1"/>
    <col min="13828" max="13833" width="7.625" style="166" customWidth="1"/>
    <col min="13834" max="13835" width="9" style="166"/>
    <col min="13836" max="13836" width="6.5" style="166" customWidth="1"/>
    <col min="13837" max="13839" width="9.875" style="166" customWidth="1"/>
    <col min="13840" max="14081" width="9" style="166"/>
    <col min="14082" max="14082" width="7.5" style="166" customWidth="1"/>
    <col min="14083" max="14083" width="5.375" style="166" customWidth="1"/>
    <col min="14084" max="14089" width="7.625" style="166" customWidth="1"/>
    <col min="14090" max="14091" width="9" style="166"/>
    <col min="14092" max="14092" width="6.5" style="166" customWidth="1"/>
    <col min="14093" max="14095" width="9.875" style="166" customWidth="1"/>
    <col min="14096" max="14337" width="9" style="166"/>
    <col min="14338" max="14338" width="7.5" style="166" customWidth="1"/>
    <col min="14339" max="14339" width="5.375" style="166" customWidth="1"/>
    <col min="14340" max="14345" width="7.625" style="166" customWidth="1"/>
    <col min="14346" max="14347" width="9" style="166"/>
    <col min="14348" max="14348" width="6.5" style="166" customWidth="1"/>
    <col min="14349" max="14351" width="9.875" style="166" customWidth="1"/>
    <col min="14352" max="14593" width="9" style="166"/>
    <col min="14594" max="14594" width="7.5" style="166" customWidth="1"/>
    <col min="14595" max="14595" width="5.375" style="166" customWidth="1"/>
    <col min="14596" max="14601" width="7.625" style="166" customWidth="1"/>
    <col min="14602" max="14603" width="9" style="166"/>
    <col min="14604" max="14604" width="6.5" style="166" customWidth="1"/>
    <col min="14605" max="14607" width="9.875" style="166" customWidth="1"/>
    <col min="14608" max="14849" width="9" style="166"/>
    <col min="14850" max="14850" width="7.5" style="166" customWidth="1"/>
    <col min="14851" max="14851" width="5.375" style="166" customWidth="1"/>
    <col min="14852" max="14857" width="7.625" style="166" customWidth="1"/>
    <col min="14858" max="14859" width="9" style="166"/>
    <col min="14860" max="14860" width="6.5" style="166" customWidth="1"/>
    <col min="14861" max="14863" width="9.875" style="166" customWidth="1"/>
    <col min="14864" max="15105" width="9" style="166"/>
    <col min="15106" max="15106" width="7.5" style="166" customWidth="1"/>
    <col min="15107" max="15107" width="5.375" style="166" customWidth="1"/>
    <col min="15108" max="15113" width="7.625" style="166" customWidth="1"/>
    <col min="15114" max="15115" width="9" style="166"/>
    <col min="15116" max="15116" width="6.5" style="166" customWidth="1"/>
    <col min="15117" max="15119" width="9.875" style="166" customWidth="1"/>
    <col min="15120" max="15361" width="9" style="166"/>
    <col min="15362" max="15362" width="7.5" style="166" customWidth="1"/>
    <col min="15363" max="15363" width="5.375" style="166" customWidth="1"/>
    <col min="15364" max="15369" width="7.625" style="166" customWidth="1"/>
    <col min="15370" max="15371" width="9" style="166"/>
    <col min="15372" max="15372" width="6.5" style="166" customWidth="1"/>
    <col min="15373" max="15375" width="9.875" style="166" customWidth="1"/>
    <col min="15376" max="15617" width="9" style="166"/>
    <col min="15618" max="15618" width="7.5" style="166" customWidth="1"/>
    <col min="15619" max="15619" width="5.375" style="166" customWidth="1"/>
    <col min="15620" max="15625" width="7.625" style="166" customWidth="1"/>
    <col min="15626" max="15627" width="9" style="166"/>
    <col min="15628" max="15628" width="6.5" style="166" customWidth="1"/>
    <col min="15629" max="15631" width="9.875" style="166" customWidth="1"/>
    <col min="15632" max="15873" width="9" style="166"/>
    <col min="15874" max="15874" width="7.5" style="166" customWidth="1"/>
    <col min="15875" max="15875" width="5.375" style="166" customWidth="1"/>
    <col min="15876" max="15881" width="7.625" style="166" customWidth="1"/>
    <col min="15882" max="15883" width="9" style="166"/>
    <col min="15884" max="15884" width="6.5" style="166" customWidth="1"/>
    <col min="15885" max="15887" width="9.875" style="166" customWidth="1"/>
    <col min="15888" max="16129" width="9" style="166"/>
    <col min="16130" max="16130" width="7.5" style="166" customWidth="1"/>
    <col min="16131" max="16131" width="5.375" style="166" customWidth="1"/>
    <col min="16132" max="16137" width="7.625" style="166" customWidth="1"/>
    <col min="16138" max="16139" width="9" style="166"/>
    <col min="16140" max="16140" width="6.5" style="166" customWidth="1"/>
    <col min="16141" max="16143" width="9.875" style="166" customWidth="1"/>
    <col min="16144" max="16384" width="9" style="166"/>
  </cols>
  <sheetData>
    <row r="1" s="107" customFormat="1" ht="36" customHeight="1" spans="1:17">
      <c r="A1" s="114" t="s">
        <v>3842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</row>
    <row r="2" s="62" customFormat="1" ht="27" customHeight="1" spans="1:12">
      <c r="A2" s="8"/>
      <c r="B2" s="65"/>
      <c r="C2" s="65"/>
      <c r="D2" s="65"/>
      <c r="E2" s="65"/>
      <c r="F2" s="65"/>
      <c r="G2" s="65"/>
      <c r="H2" s="65"/>
      <c r="I2" s="65"/>
      <c r="J2" s="65"/>
      <c r="K2" s="65"/>
      <c r="L2" s="27" t="s">
        <v>3843</v>
      </c>
    </row>
    <row r="3" ht="12.75" customHeight="1" spans="1:257">
      <c r="A3" s="115" t="s">
        <v>2</v>
      </c>
      <c r="B3" s="115" t="s">
        <v>3</v>
      </c>
      <c r="C3" s="116" t="s">
        <v>5</v>
      </c>
      <c r="D3" s="117"/>
      <c r="E3" s="117"/>
      <c r="F3" s="117"/>
      <c r="G3" s="117"/>
      <c r="H3" s="118"/>
      <c r="I3" s="135" t="s">
        <v>6</v>
      </c>
      <c r="J3" s="136"/>
      <c r="K3" s="137"/>
      <c r="L3" s="138" t="s">
        <v>7</v>
      </c>
      <c r="M3" s="139" t="s">
        <v>8</v>
      </c>
      <c r="N3" s="33" t="s">
        <v>9</v>
      </c>
      <c r="O3" s="33" t="s">
        <v>10</v>
      </c>
      <c r="P3" s="139" t="s">
        <v>11</v>
      </c>
      <c r="Q3" s="154" t="s">
        <v>12</v>
      </c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  <c r="IN3" s="108"/>
      <c r="IO3" s="108"/>
      <c r="IP3" s="108"/>
      <c r="IQ3" s="108"/>
      <c r="IR3" s="108"/>
      <c r="IS3" s="108"/>
      <c r="IT3" s="108"/>
      <c r="IU3" s="108"/>
      <c r="IV3" s="158"/>
      <c r="IW3" s="158"/>
    </row>
    <row r="4" ht="27" spans="1:257">
      <c r="A4" s="119"/>
      <c r="B4" s="119"/>
      <c r="C4" s="120"/>
      <c r="D4" s="121"/>
      <c r="E4" s="121"/>
      <c r="F4" s="121"/>
      <c r="G4" s="121"/>
      <c r="H4" s="122"/>
      <c r="I4" s="140" t="s">
        <v>13</v>
      </c>
      <c r="J4" s="140" t="s">
        <v>14</v>
      </c>
      <c r="K4" s="140" t="s">
        <v>15</v>
      </c>
      <c r="L4" s="141" t="s">
        <v>16</v>
      </c>
      <c r="M4" s="142"/>
      <c r="N4" s="37"/>
      <c r="O4" s="37"/>
      <c r="P4" s="142"/>
      <c r="Q4" s="155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  <c r="IM4" s="108"/>
      <c r="IN4" s="108"/>
      <c r="IO4" s="108"/>
      <c r="IP4" s="108"/>
      <c r="IQ4" s="108"/>
      <c r="IR4" s="108"/>
      <c r="IS4" s="108"/>
      <c r="IT4" s="108"/>
      <c r="IU4" s="108"/>
      <c r="IV4" s="158"/>
      <c r="IW4" s="158"/>
    </row>
    <row r="5" ht="16.5" customHeight="1" spans="1:257">
      <c r="A5" s="170" t="s">
        <v>49</v>
      </c>
      <c r="B5" s="171"/>
      <c r="C5" s="124"/>
      <c r="D5" s="124"/>
      <c r="E5" s="124"/>
      <c r="F5" s="124"/>
      <c r="G5" s="124"/>
      <c r="H5" s="124"/>
      <c r="I5" s="143"/>
      <c r="J5" s="143"/>
      <c r="K5" s="143"/>
      <c r="L5" s="144"/>
      <c r="M5" s="145"/>
      <c r="N5" s="146"/>
      <c r="O5" s="146"/>
      <c r="P5" s="147"/>
      <c r="Q5" s="156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  <c r="CA5" s="108"/>
      <c r="CB5" s="108"/>
      <c r="CC5" s="108"/>
      <c r="CD5" s="108"/>
      <c r="CE5" s="108"/>
      <c r="CF5" s="108"/>
      <c r="CG5" s="108"/>
      <c r="CH5" s="108"/>
      <c r="CI5" s="108"/>
      <c r="CJ5" s="108"/>
      <c r="CK5" s="108"/>
      <c r="CL5" s="108"/>
      <c r="CM5" s="108"/>
      <c r="CN5" s="108"/>
      <c r="CO5" s="108"/>
      <c r="CP5" s="108"/>
      <c r="CQ5" s="108"/>
      <c r="CR5" s="108"/>
      <c r="CS5" s="108"/>
      <c r="CT5" s="108"/>
      <c r="CU5" s="108"/>
      <c r="CV5" s="108"/>
      <c r="CW5" s="108"/>
      <c r="CX5" s="108"/>
      <c r="CY5" s="108"/>
      <c r="CZ5" s="108"/>
      <c r="DA5" s="108"/>
      <c r="DB5" s="108"/>
      <c r="DC5" s="108"/>
      <c r="DD5" s="108"/>
      <c r="DE5" s="108"/>
      <c r="DF5" s="108"/>
      <c r="DG5" s="108"/>
      <c r="DH5" s="108"/>
      <c r="DI5" s="108"/>
      <c r="DJ5" s="108"/>
      <c r="DK5" s="108"/>
      <c r="DL5" s="108"/>
      <c r="DM5" s="108"/>
      <c r="DN5" s="108"/>
      <c r="DO5" s="108"/>
      <c r="DP5" s="108"/>
      <c r="DQ5" s="108"/>
      <c r="DR5" s="108"/>
      <c r="DS5" s="108"/>
      <c r="DT5" s="108"/>
      <c r="DU5" s="108"/>
      <c r="DV5" s="108"/>
      <c r="DW5" s="108"/>
      <c r="DX5" s="108"/>
      <c r="DY5" s="108"/>
      <c r="DZ5" s="108"/>
      <c r="EA5" s="108"/>
      <c r="EB5" s="108"/>
      <c r="EC5" s="108"/>
      <c r="ED5" s="108"/>
      <c r="EE5" s="108"/>
      <c r="EF5" s="108"/>
      <c r="EG5" s="108"/>
      <c r="EH5" s="108"/>
      <c r="EI5" s="108"/>
      <c r="EJ5" s="108"/>
      <c r="EK5" s="108"/>
      <c r="EL5" s="108"/>
      <c r="EM5" s="108"/>
      <c r="EN5" s="108"/>
      <c r="EO5" s="108"/>
      <c r="EP5" s="108"/>
      <c r="EQ5" s="108"/>
      <c r="ER5" s="108"/>
      <c r="ES5" s="108"/>
      <c r="ET5" s="108"/>
      <c r="EU5" s="108"/>
      <c r="EV5" s="108"/>
      <c r="EW5" s="108"/>
      <c r="EX5" s="108"/>
      <c r="EY5" s="108"/>
      <c r="EZ5" s="108"/>
      <c r="FA5" s="108"/>
      <c r="FB5" s="108"/>
      <c r="FC5" s="108"/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108"/>
      <c r="FS5" s="108"/>
      <c r="FT5" s="108"/>
      <c r="FU5" s="108"/>
      <c r="FV5" s="108"/>
      <c r="FW5" s="108"/>
      <c r="FX5" s="108"/>
      <c r="FY5" s="108"/>
      <c r="FZ5" s="108"/>
      <c r="GA5" s="108"/>
      <c r="GB5" s="108"/>
      <c r="GC5" s="108"/>
      <c r="GD5" s="108"/>
      <c r="GE5" s="108"/>
      <c r="GF5" s="108"/>
      <c r="GG5" s="108"/>
      <c r="GH5" s="108"/>
      <c r="GI5" s="108"/>
      <c r="GJ5" s="108"/>
      <c r="GK5" s="108"/>
      <c r="GL5" s="108"/>
      <c r="GM5" s="108"/>
      <c r="GN5" s="108"/>
      <c r="GO5" s="108"/>
      <c r="GP5" s="108"/>
      <c r="GQ5" s="108"/>
      <c r="GR5" s="108"/>
      <c r="GS5" s="108"/>
      <c r="GT5" s="108"/>
      <c r="GU5" s="108"/>
      <c r="GV5" s="108"/>
      <c r="GW5" s="108"/>
      <c r="GX5" s="108"/>
      <c r="GY5" s="108"/>
      <c r="GZ5" s="108"/>
      <c r="HA5" s="108"/>
      <c r="HB5" s="108"/>
      <c r="HC5" s="108"/>
      <c r="HD5" s="108"/>
      <c r="HE5" s="108"/>
      <c r="HF5" s="108"/>
      <c r="HG5" s="108"/>
      <c r="HH5" s="108"/>
      <c r="HI5" s="108"/>
      <c r="HJ5" s="108"/>
      <c r="HK5" s="108"/>
      <c r="HL5" s="108"/>
      <c r="HM5" s="108"/>
      <c r="HN5" s="108"/>
      <c r="HO5" s="108"/>
      <c r="HP5" s="108"/>
      <c r="HQ5" s="108"/>
      <c r="HR5" s="108"/>
      <c r="HS5" s="108"/>
      <c r="HT5" s="108"/>
      <c r="HU5" s="108"/>
      <c r="HV5" s="108"/>
      <c r="HW5" s="108"/>
      <c r="HX5" s="108"/>
      <c r="HY5" s="108"/>
      <c r="HZ5" s="108"/>
      <c r="IA5" s="108"/>
      <c r="IB5" s="108"/>
      <c r="IC5" s="108"/>
      <c r="ID5" s="108"/>
      <c r="IE5" s="108"/>
      <c r="IF5" s="108"/>
      <c r="IG5" s="108"/>
      <c r="IH5" s="108"/>
      <c r="II5" s="108"/>
      <c r="IJ5" s="108"/>
      <c r="IK5" s="108"/>
      <c r="IL5" s="108"/>
      <c r="IM5" s="108"/>
      <c r="IN5" s="108"/>
      <c r="IO5" s="108"/>
      <c r="IP5" s="108"/>
      <c r="IQ5" s="108"/>
      <c r="IR5" s="108"/>
      <c r="IS5" s="108"/>
      <c r="IT5" s="108"/>
      <c r="IU5" s="108"/>
      <c r="IV5" s="108"/>
      <c r="IW5" s="108"/>
    </row>
    <row r="6" s="108" customFormat="1" ht="16.5" customHeight="1" spans="1:17">
      <c r="A6" s="125" t="s">
        <v>2864</v>
      </c>
      <c r="B6" s="126">
        <v>6</v>
      </c>
      <c r="C6" s="172" t="s">
        <v>2865</v>
      </c>
      <c r="D6" s="172" t="s">
        <v>2866</v>
      </c>
      <c r="E6" s="172" t="s">
        <v>2867</v>
      </c>
      <c r="F6" s="172" t="s">
        <v>2868</v>
      </c>
      <c r="G6" s="172" t="s">
        <v>2869</v>
      </c>
      <c r="H6" s="172" t="s">
        <v>478</v>
      </c>
      <c r="I6" s="128">
        <v>902</v>
      </c>
      <c r="J6" s="128">
        <v>861</v>
      </c>
      <c r="K6" s="125">
        <v>41</v>
      </c>
      <c r="L6" s="148">
        <v>36</v>
      </c>
      <c r="M6" s="159">
        <v>13.85</v>
      </c>
      <c r="N6" s="175">
        <v>15.789</v>
      </c>
      <c r="O6" s="175">
        <v>29.639</v>
      </c>
      <c r="P6" s="147"/>
      <c r="Q6" s="156"/>
    </row>
    <row r="7" s="108" customFormat="1" ht="16.5" customHeight="1" spans="1:17">
      <c r="A7" s="125" t="s">
        <v>470</v>
      </c>
      <c r="B7" s="126">
        <v>6</v>
      </c>
      <c r="C7" s="172" t="s">
        <v>471</v>
      </c>
      <c r="D7" s="172" t="s">
        <v>472</v>
      </c>
      <c r="E7" s="172" t="s">
        <v>473</v>
      </c>
      <c r="F7" s="172" t="s">
        <v>474</v>
      </c>
      <c r="G7" s="172" t="s">
        <v>475</v>
      </c>
      <c r="H7" s="172" t="s">
        <v>476</v>
      </c>
      <c r="I7" s="128">
        <v>1574</v>
      </c>
      <c r="J7" s="128">
        <v>1518</v>
      </c>
      <c r="K7" s="125">
        <v>56</v>
      </c>
      <c r="L7" s="148">
        <v>36</v>
      </c>
      <c r="M7" s="159">
        <v>55.4</v>
      </c>
      <c r="N7" s="175">
        <v>63.156</v>
      </c>
      <c r="O7" s="175">
        <v>118.556</v>
      </c>
      <c r="P7" s="147"/>
      <c r="Q7" s="156"/>
    </row>
    <row r="8" s="108" customFormat="1" ht="16.5" customHeight="1" spans="1:17">
      <c r="A8" s="128" t="s">
        <v>2884</v>
      </c>
      <c r="B8" s="126">
        <v>6</v>
      </c>
      <c r="C8" s="172" t="s">
        <v>835</v>
      </c>
      <c r="D8" s="172" t="s">
        <v>2885</v>
      </c>
      <c r="E8" s="172" t="s">
        <v>2886</v>
      </c>
      <c r="F8" s="172" t="s">
        <v>2887</v>
      </c>
      <c r="G8" s="172" t="s">
        <v>828</v>
      </c>
      <c r="H8" s="172" t="s">
        <v>820</v>
      </c>
      <c r="I8" s="128">
        <v>1192</v>
      </c>
      <c r="J8" s="128">
        <v>1130</v>
      </c>
      <c r="K8" s="128">
        <v>62</v>
      </c>
      <c r="L8" s="128">
        <v>36</v>
      </c>
      <c r="M8" s="147">
        <v>72.02</v>
      </c>
      <c r="N8" s="175">
        <v>82.1028</v>
      </c>
      <c r="O8" s="175">
        <v>154.1228</v>
      </c>
      <c r="P8" s="147"/>
      <c r="Q8" s="156"/>
    </row>
    <row r="9" s="108" customFormat="1" ht="16.5" customHeight="1" spans="1:17">
      <c r="A9" s="128" t="s">
        <v>3844</v>
      </c>
      <c r="B9" s="126">
        <v>6</v>
      </c>
      <c r="C9" s="172" t="s">
        <v>3845</v>
      </c>
      <c r="D9" s="172" t="s">
        <v>3846</v>
      </c>
      <c r="E9" s="172" t="s">
        <v>3847</v>
      </c>
      <c r="F9" s="172" t="s">
        <v>3848</v>
      </c>
      <c r="G9" s="172" t="s">
        <v>3849</v>
      </c>
      <c r="H9" s="172" t="s">
        <v>3850</v>
      </c>
      <c r="I9" s="128">
        <v>1069</v>
      </c>
      <c r="J9" s="128">
        <v>1022</v>
      </c>
      <c r="K9" s="125">
        <v>47</v>
      </c>
      <c r="L9" s="148">
        <v>36</v>
      </c>
      <c r="M9" s="159">
        <v>30.47</v>
      </c>
      <c r="N9" s="175">
        <v>34.7358</v>
      </c>
      <c r="O9" s="175">
        <v>65.2058</v>
      </c>
      <c r="P9" s="147"/>
      <c r="Q9" s="156"/>
    </row>
    <row r="10" s="108" customFormat="1" ht="16.5" customHeight="1" spans="1:17">
      <c r="A10" s="128" t="s">
        <v>383</v>
      </c>
      <c r="B10" s="126">
        <v>6</v>
      </c>
      <c r="C10" s="172" t="s">
        <v>2895</v>
      </c>
      <c r="D10" s="172" t="s">
        <v>388</v>
      </c>
      <c r="E10" s="172" t="s">
        <v>386</v>
      </c>
      <c r="F10" s="172" t="s">
        <v>384</v>
      </c>
      <c r="G10" s="172" t="s">
        <v>389</v>
      </c>
      <c r="H10" s="172" t="s">
        <v>387</v>
      </c>
      <c r="I10" s="128">
        <v>1344</v>
      </c>
      <c r="J10" s="128">
        <v>1300</v>
      </c>
      <c r="K10" s="125">
        <v>44</v>
      </c>
      <c r="L10" s="148">
        <v>36</v>
      </c>
      <c r="M10" s="159">
        <v>22.16</v>
      </c>
      <c r="N10" s="175">
        <v>25.2624</v>
      </c>
      <c r="O10" s="175">
        <v>47.4224</v>
      </c>
      <c r="P10" s="147"/>
      <c r="Q10" s="156"/>
    </row>
    <row r="11" s="108" customFormat="1" ht="16.5" customHeight="1" spans="1:17">
      <c r="A11" s="128" t="s">
        <v>479</v>
      </c>
      <c r="B11" s="126">
        <v>5</v>
      </c>
      <c r="C11" s="172" t="s">
        <v>3851</v>
      </c>
      <c r="D11" s="172" t="s">
        <v>3852</v>
      </c>
      <c r="E11" s="172" t="s">
        <v>3853</v>
      </c>
      <c r="F11" s="172" t="s">
        <v>3854</v>
      </c>
      <c r="G11" s="172" t="s">
        <v>3855</v>
      </c>
      <c r="H11" s="172"/>
      <c r="I11" s="128">
        <v>1188</v>
      </c>
      <c r="J11" s="128">
        <v>1152</v>
      </c>
      <c r="K11" s="125">
        <v>36</v>
      </c>
      <c r="L11" s="148">
        <v>30</v>
      </c>
      <c r="M11" s="159">
        <v>16.62</v>
      </c>
      <c r="N11" s="175">
        <v>18.9468</v>
      </c>
      <c r="O11" s="175">
        <v>35.5668</v>
      </c>
      <c r="P11" s="147"/>
      <c r="Q11" s="156"/>
    </row>
    <row r="12" s="108" customFormat="1" ht="16.5" customHeight="1" spans="1:17">
      <c r="A12" s="128" t="s">
        <v>858</v>
      </c>
      <c r="B12" s="126">
        <v>6</v>
      </c>
      <c r="C12" s="172" t="s">
        <v>862</v>
      </c>
      <c r="D12" s="172" t="s">
        <v>861</v>
      </c>
      <c r="E12" s="172" t="s">
        <v>860</v>
      </c>
      <c r="F12" s="172" t="s">
        <v>859</v>
      </c>
      <c r="G12" s="172" t="s">
        <v>3425</v>
      </c>
      <c r="H12" s="172" t="s">
        <v>3426</v>
      </c>
      <c r="I12" s="128">
        <v>1118</v>
      </c>
      <c r="J12" s="128">
        <v>1068</v>
      </c>
      <c r="K12" s="125">
        <v>50</v>
      </c>
      <c r="L12" s="148">
        <v>36</v>
      </c>
      <c r="M12" s="159">
        <v>38.78</v>
      </c>
      <c r="N12" s="175">
        <v>44.2092</v>
      </c>
      <c r="O12" s="175">
        <v>82.9892</v>
      </c>
      <c r="P12" s="147"/>
      <c r="Q12" s="156"/>
    </row>
    <row r="13" s="108" customFormat="1" ht="16.5" customHeight="1" spans="1:17">
      <c r="A13" s="128" t="s">
        <v>2910</v>
      </c>
      <c r="B13" s="126">
        <v>6</v>
      </c>
      <c r="C13" s="172" t="s">
        <v>2911</v>
      </c>
      <c r="D13" s="172" t="s">
        <v>2912</v>
      </c>
      <c r="E13" s="172" t="s">
        <v>2913</v>
      </c>
      <c r="F13" s="172" t="s">
        <v>2914</v>
      </c>
      <c r="G13" s="172" t="s">
        <v>2915</v>
      </c>
      <c r="H13" s="172" t="s">
        <v>2916</v>
      </c>
      <c r="I13" s="128">
        <v>1173</v>
      </c>
      <c r="J13" s="128">
        <v>1136</v>
      </c>
      <c r="K13" s="125">
        <v>37</v>
      </c>
      <c r="L13" s="148">
        <v>36</v>
      </c>
      <c r="M13" s="159">
        <v>2.77</v>
      </c>
      <c r="N13" s="175">
        <v>3.1578</v>
      </c>
      <c r="O13" s="175">
        <v>5.9278</v>
      </c>
      <c r="P13" s="147"/>
      <c r="Q13" s="156"/>
    </row>
    <row r="14" s="108" customFormat="1" ht="16.5" customHeight="1" spans="1:17">
      <c r="A14" s="128" t="s">
        <v>917</v>
      </c>
      <c r="B14" s="126">
        <v>6</v>
      </c>
      <c r="C14" s="172" t="s">
        <v>919</v>
      </c>
      <c r="D14" s="172" t="s">
        <v>920</v>
      </c>
      <c r="E14" s="172" t="s">
        <v>921</v>
      </c>
      <c r="F14" s="172" t="s">
        <v>922</v>
      </c>
      <c r="G14" s="172" t="s">
        <v>923</v>
      </c>
      <c r="H14" s="172" t="s">
        <v>2937</v>
      </c>
      <c r="I14" s="128">
        <v>924</v>
      </c>
      <c r="J14" s="128">
        <v>875</v>
      </c>
      <c r="K14" s="125">
        <v>49</v>
      </c>
      <c r="L14" s="148">
        <v>36</v>
      </c>
      <c r="M14" s="159">
        <v>36.01</v>
      </c>
      <c r="N14" s="175">
        <v>41.0514</v>
      </c>
      <c r="O14" s="175">
        <v>77.0614</v>
      </c>
      <c r="P14" s="147"/>
      <c r="Q14" s="156"/>
    </row>
    <row r="15" ht="16.5" customHeight="1" spans="1:257">
      <c r="A15" s="170" t="s">
        <v>67</v>
      </c>
      <c r="B15" s="171"/>
      <c r="C15" s="124"/>
      <c r="D15" s="124"/>
      <c r="E15" s="124"/>
      <c r="F15" s="124"/>
      <c r="G15" s="124"/>
      <c r="H15" s="124"/>
      <c r="I15" s="143"/>
      <c r="J15" s="143"/>
      <c r="K15" s="143"/>
      <c r="L15" s="144"/>
      <c r="M15" s="145"/>
      <c r="N15" s="146"/>
      <c r="O15" s="146"/>
      <c r="P15" s="147"/>
      <c r="Q15" s="156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  <c r="HP15" s="108"/>
      <c r="HQ15" s="108"/>
      <c r="HR15" s="108"/>
      <c r="HS15" s="108"/>
      <c r="HT15" s="108"/>
      <c r="HU15" s="108"/>
      <c r="HV15" s="108"/>
      <c r="HW15" s="108"/>
      <c r="HX15" s="108"/>
      <c r="HY15" s="108"/>
      <c r="HZ15" s="108"/>
      <c r="IA15" s="108"/>
      <c r="IB15" s="108"/>
      <c r="IC15" s="108"/>
      <c r="ID15" s="108"/>
      <c r="IE15" s="108"/>
      <c r="IF15" s="108"/>
      <c r="IG15" s="108"/>
      <c r="IH15" s="108"/>
      <c r="II15" s="108"/>
      <c r="IJ15" s="108"/>
      <c r="IK15" s="108"/>
      <c r="IL15" s="108"/>
      <c r="IM15" s="108"/>
      <c r="IN15" s="108"/>
      <c r="IO15" s="108"/>
      <c r="IP15" s="108"/>
      <c r="IQ15" s="108"/>
      <c r="IR15" s="108"/>
      <c r="IS15" s="108"/>
      <c r="IT15" s="108"/>
      <c r="IU15" s="108"/>
      <c r="IV15" s="108"/>
      <c r="IW15" s="108"/>
    </row>
    <row r="16" s="108" customFormat="1" ht="16.5" customHeight="1" spans="1:17">
      <c r="A16" s="129" t="s">
        <v>974</v>
      </c>
      <c r="B16" s="129">
        <v>5</v>
      </c>
      <c r="C16" s="172" t="s">
        <v>975</v>
      </c>
      <c r="D16" s="172" t="s">
        <v>977</v>
      </c>
      <c r="E16" s="172" t="s">
        <v>978</v>
      </c>
      <c r="F16" s="172" t="s">
        <v>979</v>
      </c>
      <c r="G16" s="172" t="s">
        <v>980</v>
      </c>
      <c r="H16" s="172"/>
      <c r="I16" s="128">
        <v>1330</v>
      </c>
      <c r="J16" s="128">
        <v>1294</v>
      </c>
      <c r="K16" s="128">
        <v>36</v>
      </c>
      <c r="L16" s="148">
        <v>30</v>
      </c>
      <c r="M16" s="147">
        <v>16.62</v>
      </c>
      <c r="N16" s="175">
        <v>18.9468</v>
      </c>
      <c r="O16" s="175">
        <v>35.5668</v>
      </c>
      <c r="P16" s="147"/>
      <c r="Q16" s="156"/>
    </row>
    <row r="17" s="108" customFormat="1" ht="16.5" customHeight="1" spans="1:17">
      <c r="A17" s="129" t="s">
        <v>987</v>
      </c>
      <c r="B17" s="129">
        <v>6</v>
      </c>
      <c r="C17" s="172" t="s">
        <v>988</v>
      </c>
      <c r="D17" s="172" t="s">
        <v>989</v>
      </c>
      <c r="E17" s="172" t="s">
        <v>990</v>
      </c>
      <c r="F17" s="172" t="s">
        <v>991</v>
      </c>
      <c r="G17" s="172" t="s">
        <v>992</v>
      </c>
      <c r="H17" s="172" t="s">
        <v>993</v>
      </c>
      <c r="I17" s="128">
        <v>1337</v>
      </c>
      <c r="J17" s="128">
        <v>1281</v>
      </c>
      <c r="K17" s="128">
        <v>56</v>
      </c>
      <c r="L17" s="148">
        <v>36</v>
      </c>
      <c r="M17" s="147">
        <v>55.4</v>
      </c>
      <c r="N17" s="175">
        <v>63.156</v>
      </c>
      <c r="O17" s="175">
        <v>118.556</v>
      </c>
      <c r="P17" s="147"/>
      <c r="Q17" s="156"/>
    </row>
    <row r="18" s="108" customFormat="1" ht="16.5" customHeight="1" spans="1:17">
      <c r="A18" s="129" t="s">
        <v>994</v>
      </c>
      <c r="B18" s="129">
        <v>6</v>
      </c>
      <c r="C18" s="172" t="s">
        <v>995</v>
      </c>
      <c r="D18" s="172" t="s">
        <v>996</v>
      </c>
      <c r="E18" s="172" t="s">
        <v>997</v>
      </c>
      <c r="F18" s="172" t="s">
        <v>998</v>
      </c>
      <c r="G18" s="172" t="s">
        <v>999</v>
      </c>
      <c r="H18" s="172" t="s">
        <v>1000</v>
      </c>
      <c r="I18" s="128">
        <v>1264</v>
      </c>
      <c r="J18" s="128">
        <v>1220</v>
      </c>
      <c r="K18" s="128">
        <v>44</v>
      </c>
      <c r="L18" s="148">
        <v>36</v>
      </c>
      <c r="M18" s="147">
        <v>22.16</v>
      </c>
      <c r="N18" s="175">
        <v>25.2624</v>
      </c>
      <c r="O18" s="175">
        <v>47.4224</v>
      </c>
      <c r="P18" s="147"/>
      <c r="Q18" s="156"/>
    </row>
    <row r="19" s="108" customFormat="1" ht="16.5" customHeight="1" spans="1:17">
      <c r="A19" s="129" t="s">
        <v>3856</v>
      </c>
      <c r="B19" s="129">
        <v>6</v>
      </c>
      <c r="C19" s="172" t="s">
        <v>3857</v>
      </c>
      <c r="D19" s="172" t="s">
        <v>3858</v>
      </c>
      <c r="E19" s="172" t="s">
        <v>3859</v>
      </c>
      <c r="F19" s="172" t="s">
        <v>3860</v>
      </c>
      <c r="G19" s="172" t="s">
        <v>3861</v>
      </c>
      <c r="H19" s="172" t="s">
        <v>3862</v>
      </c>
      <c r="I19" s="128">
        <v>45</v>
      </c>
      <c r="J19" s="128">
        <v>0</v>
      </c>
      <c r="K19" s="128">
        <v>45</v>
      </c>
      <c r="L19" s="148">
        <v>36</v>
      </c>
      <c r="M19" s="147">
        <v>24.93</v>
      </c>
      <c r="N19" s="175">
        <v>28.4202</v>
      </c>
      <c r="O19" s="175">
        <v>53.3502</v>
      </c>
      <c r="P19" s="147"/>
      <c r="Q19" s="156"/>
    </row>
    <row r="20" ht="16.5" customHeight="1" spans="1:257">
      <c r="A20" s="170" t="s">
        <v>527</v>
      </c>
      <c r="B20" s="171"/>
      <c r="C20" s="124"/>
      <c r="D20" s="124"/>
      <c r="E20" s="124"/>
      <c r="F20" s="124"/>
      <c r="G20" s="124"/>
      <c r="H20" s="124"/>
      <c r="I20" s="143"/>
      <c r="J20" s="143"/>
      <c r="K20" s="143"/>
      <c r="L20" s="144"/>
      <c r="M20" s="145"/>
      <c r="N20" s="146"/>
      <c r="O20" s="146"/>
      <c r="P20" s="147"/>
      <c r="Q20" s="156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108"/>
      <c r="CV20" s="108"/>
      <c r="CW20" s="108"/>
      <c r="CX20" s="108"/>
      <c r="CY20" s="108"/>
      <c r="CZ20" s="108"/>
      <c r="DA20" s="108"/>
      <c r="DB20" s="108"/>
      <c r="DC20" s="108"/>
      <c r="DD20" s="108"/>
      <c r="DE20" s="108"/>
      <c r="DF20" s="108"/>
      <c r="DG20" s="108"/>
      <c r="DH20" s="108"/>
      <c r="DI20" s="108"/>
      <c r="DJ20" s="108"/>
      <c r="DK20" s="108"/>
      <c r="DL20" s="108"/>
      <c r="DM20" s="108"/>
      <c r="DN20" s="108"/>
      <c r="DO20" s="108"/>
      <c r="DP20" s="108"/>
      <c r="DQ20" s="108"/>
      <c r="DR20" s="108"/>
      <c r="DS20" s="108"/>
      <c r="DT20" s="108"/>
      <c r="DU20" s="108"/>
      <c r="DV20" s="108"/>
      <c r="DW20" s="108"/>
      <c r="DX20" s="108"/>
      <c r="DY20" s="108"/>
      <c r="DZ20" s="108"/>
      <c r="EA20" s="108"/>
      <c r="EB20" s="108"/>
      <c r="EC20" s="108"/>
      <c r="ED20" s="108"/>
      <c r="EE20" s="108"/>
      <c r="EF20" s="108"/>
      <c r="EG20" s="108"/>
      <c r="EH20" s="108"/>
      <c r="EI20" s="108"/>
      <c r="EJ20" s="108"/>
      <c r="EK20" s="108"/>
      <c r="EL20" s="108"/>
      <c r="EM20" s="108"/>
      <c r="EN20" s="108"/>
      <c r="EO20" s="108"/>
      <c r="EP20" s="108"/>
      <c r="EQ20" s="108"/>
      <c r="ER20" s="108"/>
      <c r="ES20" s="108"/>
      <c r="ET20" s="108"/>
      <c r="EU20" s="108"/>
      <c r="EV20" s="108"/>
      <c r="EW20" s="108"/>
      <c r="EX20" s="108"/>
      <c r="EY20" s="108"/>
      <c r="EZ20" s="108"/>
      <c r="FA20" s="108"/>
      <c r="FB20" s="108"/>
      <c r="FC20" s="108"/>
      <c r="FD20" s="108"/>
      <c r="FE20" s="108"/>
      <c r="FF20" s="108"/>
      <c r="FG20" s="108"/>
      <c r="FH20" s="108"/>
      <c r="FI20" s="108"/>
      <c r="FJ20" s="108"/>
      <c r="FK20" s="108"/>
      <c r="FL20" s="108"/>
      <c r="FM20" s="108"/>
      <c r="FN20" s="108"/>
      <c r="FO20" s="108"/>
      <c r="FP20" s="108"/>
      <c r="FQ20" s="108"/>
      <c r="FR20" s="108"/>
      <c r="FS20" s="108"/>
      <c r="FT20" s="108"/>
      <c r="FU20" s="108"/>
      <c r="FV20" s="108"/>
      <c r="FW20" s="108"/>
      <c r="FX20" s="108"/>
      <c r="FY20" s="108"/>
      <c r="FZ20" s="108"/>
      <c r="GA20" s="108"/>
      <c r="GB20" s="108"/>
      <c r="GC20" s="108"/>
      <c r="GD20" s="108"/>
      <c r="GE20" s="108"/>
      <c r="GF20" s="108"/>
      <c r="GG20" s="108"/>
      <c r="GH20" s="108"/>
      <c r="GI20" s="108"/>
      <c r="GJ20" s="108"/>
      <c r="GK20" s="108"/>
      <c r="GL20" s="108"/>
      <c r="GM20" s="108"/>
      <c r="GN20" s="108"/>
      <c r="GO20" s="108"/>
      <c r="GP20" s="108"/>
      <c r="GQ20" s="108"/>
      <c r="GR20" s="108"/>
      <c r="GS20" s="108"/>
      <c r="GT20" s="108"/>
      <c r="GU20" s="108"/>
      <c r="GV20" s="108"/>
      <c r="GW20" s="108"/>
      <c r="GX20" s="108"/>
      <c r="GY20" s="108"/>
      <c r="GZ20" s="108"/>
      <c r="HA20" s="108"/>
      <c r="HB20" s="108"/>
      <c r="HC20" s="108"/>
      <c r="HD20" s="108"/>
      <c r="HE20" s="108"/>
      <c r="HF20" s="108"/>
      <c r="HG20" s="108"/>
      <c r="HH20" s="108"/>
      <c r="HI20" s="108"/>
      <c r="HJ20" s="108"/>
      <c r="HK20" s="108"/>
      <c r="HL20" s="108"/>
      <c r="HM20" s="108"/>
      <c r="HN20" s="108"/>
      <c r="HO20" s="108"/>
      <c r="HP20" s="108"/>
      <c r="HQ20" s="108"/>
      <c r="HR20" s="108"/>
      <c r="HS20" s="108"/>
      <c r="HT20" s="108"/>
      <c r="HU20" s="108"/>
      <c r="HV20" s="108"/>
      <c r="HW20" s="108"/>
      <c r="HX20" s="108"/>
      <c r="HY20" s="108"/>
      <c r="HZ20" s="108"/>
      <c r="IA20" s="108"/>
      <c r="IB20" s="108"/>
      <c r="IC20" s="108"/>
      <c r="ID20" s="108"/>
      <c r="IE20" s="108"/>
      <c r="IF20" s="108"/>
      <c r="IG20" s="108"/>
      <c r="IH20" s="108"/>
      <c r="II20" s="108"/>
      <c r="IJ20" s="108"/>
      <c r="IK20" s="108"/>
      <c r="IL20" s="108"/>
      <c r="IM20" s="108"/>
      <c r="IN20" s="108"/>
      <c r="IO20" s="108"/>
      <c r="IP20" s="108"/>
      <c r="IQ20" s="108"/>
      <c r="IR20" s="108"/>
      <c r="IS20" s="108"/>
      <c r="IT20" s="108"/>
      <c r="IU20" s="108"/>
      <c r="IV20" s="108"/>
      <c r="IW20" s="108"/>
    </row>
    <row r="21" s="108" customFormat="1" ht="16.5" customHeight="1" spans="1:17">
      <c r="A21" s="128" t="s">
        <v>3863</v>
      </c>
      <c r="B21" s="130">
        <v>6</v>
      </c>
      <c r="C21" s="172" t="s">
        <v>3864</v>
      </c>
      <c r="D21" s="172" t="s">
        <v>3865</v>
      </c>
      <c r="E21" s="172" t="s">
        <v>3866</v>
      </c>
      <c r="F21" s="172" t="s">
        <v>3867</v>
      </c>
      <c r="G21" s="172" t="s">
        <v>3868</v>
      </c>
      <c r="H21" s="172" t="s">
        <v>3869</v>
      </c>
      <c r="I21" s="150">
        <v>783</v>
      </c>
      <c r="J21" s="150">
        <v>746</v>
      </c>
      <c r="K21" s="128">
        <v>37</v>
      </c>
      <c r="L21" s="148">
        <v>36</v>
      </c>
      <c r="M21" s="147">
        <v>2.77</v>
      </c>
      <c r="N21" s="175">
        <v>3.1578</v>
      </c>
      <c r="O21" s="175">
        <v>5.9278</v>
      </c>
      <c r="P21" s="147"/>
      <c r="Q21" s="147"/>
    </row>
    <row r="22" ht="16.5" customHeight="1" spans="1:257">
      <c r="A22" s="170" t="s">
        <v>397</v>
      </c>
      <c r="B22" s="171"/>
      <c r="C22" s="124"/>
      <c r="D22" s="124"/>
      <c r="E22" s="124"/>
      <c r="F22" s="124"/>
      <c r="G22" s="124"/>
      <c r="H22" s="124"/>
      <c r="I22" s="143"/>
      <c r="J22" s="143"/>
      <c r="K22" s="143"/>
      <c r="L22" s="144"/>
      <c r="M22" s="145"/>
      <c r="N22" s="146"/>
      <c r="O22" s="146"/>
      <c r="P22" s="147"/>
      <c r="Q22" s="156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  <c r="DQ22" s="108"/>
      <c r="DR22" s="108"/>
      <c r="DS22" s="108"/>
      <c r="DT22" s="108"/>
      <c r="DU22" s="108"/>
      <c r="DV22" s="108"/>
      <c r="DW22" s="108"/>
      <c r="DX22" s="108"/>
      <c r="DY22" s="108"/>
      <c r="DZ22" s="108"/>
      <c r="EA22" s="108"/>
      <c r="EB22" s="108"/>
      <c r="EC22" s="108"/>
      <c r="ED22" s="108"/>
      <c r="EE22" s="108"/>
      <c r="EF22" s="108"/>
      <c r="EG22" s="108"/>
      <c r="EH22" s="108"/>
      <c r="EI22" s="108"/>
      <c r="EJ22" s="108"/>
      <c r="EK22" s="108"/>
      <c r="EL22" s="108"/>
      <c r="EM22" s="108"/>
      <c r="EN22" s="108"/>
      <c r="EO22" s="108"/>
      <c r="EP22" s="108"/>
      <c r="EQ22" s="108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</row>
    <row r="23" s="108" customFormat="1" ht="16.5" customHeight="1" spans="1:17">
      <c r="A23" s="128" t="s">
        <v>1365</v>
      </c>
      <c r="B23" s="130">
        <v>6</v>
      </c>
      <c r="C23" s="172" t="s">
        <v>3471</v>
      </c>
      <c r="D23" s="172" t="s">
        <v>3472</v>
      </c>
      <c r="E23" s="172" t="s">
        <v>3473</v>
      </c>
      <c r="F23" s="172" t="s">
        <v>3474</v>
      </c>
      <c r="G23" s="172" t="s">
        <v>3475</v>
      </c>
      <c r="H23" s="172" t="s">
        <v>3476</v>
      </c>
      <c r="I23" s="150">
        <v>1040</v>
      </c>
      <c r="J23" s="150">
        <v>1002</v>
      </c>
      <c r="K23" s="128">
        <v>38</v>
      </c>
      <c r="L23" s="148">
        <v>36</v>
      </c>
      <c r="M23" s="147">
        <v>5.54</v>
      </c>
      <c r="N23" s="175">
        <v>6.3156</v>
      </c>
      <c r="O23" s="175">
        <v>11.8556</v>
      </c>
      <c r="P23" s="147"/>
      <c r="Q23" s="147"/>
    </row>
    <row r="24" ht="16.5" customHeight="1" spans="1:257">
      <c r="A24" s="170" t="s">
        <v>76</v>
      </c>
      <c r="B24" s="171"/>
      <c r="C24" s="124"/>
      <c r="D24" s="124"/>
      <c r="E24" s="124"/>
      <c r="F24" s="124"/>
      <c r="G24" s="124"/>
      <c r="H24" s="124"/>
      <c r="I24" s="143"/>
      <c r="J24" s="143"/>
      <c r="K24" s="143"/>
      <c r="L24" s="144"/>
      <c r="M24" s="145"/>
      <c r="N24" s="146"/>
      <c r="O24" s="146"/>
      <c r="P24" s="147"/>
      <c r="Q24" s="156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  <c r="DQ24" s="108"/>
      <c r="DR24" s="108"/>
      <c r="DS24" s="108"/>
      <c r="DT24" s="108"/>
      <c r="DU24" s="108"/>
      <c r="DV24" s="108"/>
      <c r="DW24" s="108"/>
      <c r="DX24" s="108"/>
      <c r="DY24" s="108"/>
      <c r="DZ24" s="108"/>
      <c r="EA24" s="108"/>
      <c r="EB24" s="108"/>
      <c r="EC24" s="108"/>
      <c r="ED24" s="108"/>
      <c r="EE24" s="108"/>
      <c r="EF24" s="108"/>
      <c r="EG24" s="108"/>
      <c r="EH24" s="108"/>
      <c r="EI24" s="108"/>
      <c r="EJ24" s="108"/>
      <c r="EK24" s="108"/>
      <c r="EL24" s="108"/>
      <c r="EM24" s="108"/>
      <c r="EN24" s="108"/>
      <c r="EO24" s="108"/>
      <c r="EP24" s="108"/>
      <c r="EQ24" s="108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  <c r="IW24" s="108"/>
    </row>
    <row r="25" s="108" customFormat="1" ht="16.5" customHeight="1" spans="1:17">
      <c r="A25" s="131" t="s">
        <v>3870</v>
      </c>
      <c r="B25" s="132">
        <v>6</v>
      </c>
      <c r="C25" s="172" t="s">
        <v>3871</v>
      </c>
      <c r="D25" s="172" t="s">
        <v>3872</v>
      </c>
      <c r="E25" s="172" t="s">
        <v>3873</v>
      </c>
      <c r="F25" s="172" t="s">
        <v>3874</v>
      </c>
      <c r="G25" s="172" t="s">
        <v>3875</v>
      </c>
      <c r="H25" s="172" t="s">
        <v>3876</v>
      </c>
      <c r="I25" s="153">
        <v>1076</v>
      </c>
      <c r="J25" s="153">
        <v>1036</v>
      </c>
      <c r="K25" s="128">
        <v>40</v>
      </c>
      <c r="L25" s="128">
        <v>36</v>
      </c>
      <c r="M25" s="147">
        <v>11.08</v>
      </c>
      <c r="N25" s="175">
        <v>12.6312</v>
      </c>
      <c r="O25" s="175">
        <v>23.7112</v>
      </c>
      <c r="P25" s="147"/>
      <c r="Q25" s="156"/>
    </row>
    <row r="26" s="108" customFormat="1" ht="16.5" customHeight="1" spans="1:17">
      <c r="A26" s="131" t="s">
        <v>3877</v>
      </c>
      <c r="B26" s="132">
        <v>6</v>
      </c>
      <c r="C26" s="172" t="s">
        <v>3878</v>
      </c>
      <c r="D26" s="172" t="s">
        <v>3879</v>
      </c>
      <c r="E26" s="172" t="s">
        <v>3880</v>
      </c>
      <c r="F26" s="172" t="s">
        <v>3881</v>
      </c>
      <c r="G26" s="172" t="s">
        <v>3882</v>
      </c>
      <c r="H26" s="172" t="s">
        <v>3883</v>
      </c>
      <c r="I26" s="153">
        <v>909</v>
      </c>
      <c r="J26" s="153">
        <v>871</v>
      </c>
      <c r="K26" s="128">
        <v>38</v>
      </c>
      <c r="L26" s="128">
        <v>36</v>
      </c>
      <c r="M26" s="147">
        <v>5.54</v>
      </c>
      <c r="N26" s="175">
        <v>6.3156</v>
      </c>
      <c r="O26" s="175">
        <v>11.8556</v>
      </c>
      <c r="P26" s="147"/>
      <c r="Q26" s="156"/>
    </row>
    <row r="27" s="108" customFormat="1" ht="16.5" customHeight="1" spans="1:17">
      <c r="A27" s="131" t="s">
        <v>3884</v>
      </c>
      <c r="B27" s="132">
        <v>6</v>
      </c>
      <c r="C27" s="172" t="s">
        <v>3885</v>
      </c>
      <c r="D27" s="172" t="s">
        <v>3886</v>
      </c>
      <c r="E27" s="172" t="s">
        <v>3887</v>
      </c>
      <c r="F27" s="172" t="s">
        <v>3888</v>
      </c>
      <c r="G27" s="172" t="s">
        <v>3889</v>
      </c>
      <c r="H27" s="172" t="s">
        <v>3890</v>
      </c>
      <c r="I27" s="153">
        <v>905</v>
      </c>
      <c r="J27" s="153">
        <v>859</v>
      </c>
      <c r="K27" s="128">
        <v>46</v>
      </c>
      <c r="L27" s="128">
        <v>36</v>
      </c>
      <c r="M27" s="147">
        <v>27.7</v>
      </c>
      <c r="N27" s="175">
        <v>31.578</v>
      </c>
      <c r="O27" s="175">
        <v>59.278</v>
      </c>
      <c r="P27" s="147"/>
      <c r="Q27" s="156"/>
    </row>
    <row r="28" s="108" customFormat="1" ht="16.5" customHeight="1" spans="1:17">
      <c r="A28" s="131" t="s">
        <v>567</v>
      </c>
      <c r="B28" s="132">
        <v>6</v>
      </c>
      <c r="C28" s="172" t="s">
        <v>568</v>
      </c>
      <c r="D28" s="172" t="s">
        <v>569</v>
      </c>
      <c r="E28" s="172" t="s">
        <v>570</v>
      </c>
      <c r="F28" s="172" t="s">
        <v>571</v>
      </c>
      <c r="G28" s="172" t="s">
        <v>572</v>
      </c>
      <c r="H28" s="172" t="s">
        <v>573</v>
      </c>
      <c r="I28" s="153">
        <v>780</v>
      </c>
      <c r="J28" s="153">
        <v>741</v>
      </c>
      <c r="K28" s="128">
        <v>39</v>
      </c>
      <c r="L28" s="128">
        <v>36</v>
      </c>
      <c r="M28" s="147">
        <v>8.31</v>
      </c>
      <c r="N28" s="175">
        <v>9.4734</v>
      </c>
      <c r="O28" s="175">
        <v>17.7834</v>
      </c>
      <c r="P28" s="147"/>
      <c r="Q28" s="156"/>
    </row>
    <row r="29" s="108" customFormat="1" ht="16.5" customHeight="1" spans="1:17">
      <c r="A29" s="131" t="s">
        <v>2656</v>
      </c>
      <c r="B29" s="132">
        <v>6</v>
      </c>
      <c r="C29" s="172" t="s">
        <v>2657</v>
      </c>
      <c r="D29" s="172" t="s">
        <v>2658</v>
      </c>
      <c r="E29" s="172" t="s">
        <v>1989</v>
      </c>
      <c r="F29" s="172" t="s">
        <v>2659</v>
      </c>
      <c r="G29" s="172" t="s">
        <v>2660</v>
      </c>
      <c r="H29" s="172" t="s">
        <v>2661</v>
      </c>
      <c r="I29" s="153">
        <v>779</v>
      </c>
      <c r="J29" s="153">
        <v>742</v>
      </c>
      <c r="K29" s="128">
        <v>37</v>
      </c>
      <c r="L29" s="128">
        <v>36</v>
      </c>
      <c r="M29" s="147">
        <v>2.77</v>
      </c>
      <c r="N29" s="175">
        <v>3.1578</v>
      </c>
      <c r="O29" s="175">
        <v>5.9278</v>
      </c>
      <c r="P29" s="147"/>
      <c r="Q29" s="156"/>
    </row>
    <row r="30" s="108" customFormat="1" ht="16.5" customHeight="1" spans="1:17">
      <c r="A30" s="131" t="s">
        <v>1594</v>
      </c>
      <c r="B30" s="132">
        <v>6</v>
      </c>
      <c r="C30" s="172" t="s">
        <v>3200</v>
      </c>
      <c r="D30" s="172" t="s">
        <v>3201</v>
      </c>
      <c r="E30" s="172" t="s">
        <v>3202</v>
      </c>
      <c r="F30" s="172" t="s">
        <v>3203</v>
      </c>
      <c r="G30" s="172" t="s">
        <v>3204</v>
      </c>
      <c r="H30" s="172" t="s">
        <v>3205</v>
      </c>
      <c r="I30" s="153">
        <v>377</v>
      </c>
      <c r="J30" s="153">
        <v>334</v>
      </c>
      <c r="K30" s="128">
        <v>43</v>
      </c>
      <c r="L30" s="128">
        <v>36</v>
      </c>
      <c r="M30" s="147">
        <v>19.39</v>
      </c>
      <c r="N30" s="175">
        <v>22.1046</v>
      </c>
      <c r="O30" s="175">
        <v>41.4946</v>
      </c>
      <c r="P30" s="147"/>
      <c r="Q30" s="156"/>
    </row>
    <row r="31" s="108" customFormat="1" ht="16.5" customHeight="1" spans="1:17">
      <c r="A31" s="131" t="s">
        <v>1629</v>
      </c>
      <c r="B31" s="132">
        <v>6</v>
      </c>
      <c r="C31" s="172" t="s">
        <v>3206</v>
      </c>
      <c r="D31" s="172" t="s">
        <v>1154</v>
      </c>
      <c r="E31" s="172" t="s">
        <v>3207</v>
      </c>
      <c r="F31" s="172" t="s">
        <v>3208</v>
      </c>
      <c r="G31" s="172" t="s">
        <v>3209</v>
      </c>
      <c r="H31" s="172" t="s">
        <v>3210</v>
      </c>
      <c r="I31" s="153">
        <v>861</v>
      </c>
      <c r="J31" s="153">
        <v>813</v>
      </c>
      <c r="K31" s="128">
        <v>48</v>
      </c>
      <c r="L31" s="128">
        <v>36</v>
      </c>
      <c r="M31" s="147">
        <v>33.24</v>
      </c>
      <c r="N31" s="175">
        <v>37.8936</v>
      </c>
      <c r="O31" s="175">
        <v>71.1336</v>
      </c>
      <c r="P31" s="147"/>
      <c r="Q31" s="156"/>
    </row>
    <row r="32" ht="16.5" customHeight="1" spans="1:257">
      <c r="A32" s="170" t="s">
        <v>85</v>
      </c>
      <c r="B32" s="171"/>
      <c r="C32" s="124"/>
      <c r="D32" s="124"/>
      <c r="E32" s="124"/>
      <c r="F32" s="124"/>
      <c r="G32" s="124"/>
      <c r="H32" s="124"/>
      <c r="I32" s="143"/>
      <c r="J32" s="143"/>
      <c r="K32" s="143"/>
      <c r="L32" s="144"/>
      <c r="M32" s="145"/>
      <c r="N32" s="146"/>
      <c r="O32" s="146"/>
      <c r="P32" s="147"/>
      <c r="Q32" s="156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108"/>
      <c r="CV32" s="108"/>
      <c r="CW32" s="108"/>
      <c r="CX32" s="108"/>
      <c r="CY32" s="108"/>
      <c r="CZ32" s="108"/>
      <c r="DA32" s="108"/>
      <c r="DB32" s="108"/>
      <c r="DC32" s="108"/>
      <c r="DD32" s="108"/>
      <c r="DE32" s="108"/>
      <c r="DF32" s="108"/>
      <c r="DG32" s="108"/>
      <c r="DH32" s="108"/>
      <c r="DI32" s="108"/>
      <c r="DJ32" s="108"/>
      <c r="DK32" s="108"/>
      <c r="DL32" s="108"/>
      <c r="DM32" s="108"/>
      <c r="DN32" s="108"/>
      <c r="DO32" s="108"/>
      <c r="DP32" s="108"/>
      <c r="DQ32" s="108"/>
      <c r="DR32" s="108"/>
      <c r="DS32" s="108"/>
      <c r="DT32" s="108"/>
      <c r="DU32" s="108"/>
      <c r="DV32" s="108"/>
      <c r="DW32" s="108"/>
      <c r="DX32" s="108"/>
      <c r="DY32" s="108"/>
      <c r="DZ32" s="108"/>
      <c r="EA32" s="108"/>
      <c r="EB32" s="108"/>
      <c r="EC32" s="108"/>
      <c r="ED32" s="108"/>
      <c r="EE32" s="108"/>
      <c r="EF32" s="108"/>
      <c r="EG32" s="108"/>
      <c r="EH32" s="108"/>
      <c r="EI32" s="108"/>
      <c r="EJ32" s="108"/>
      <c r="EK32" s="108"/>
      <c r="EL32" s="108"/>
      <c r="EM32" s="108"/>
      <c r="EN32" s="108"/>
      <c r="EO32" s="108"/>
      <c r="EP32" s="108"/>
      <c r="EQ32" s="108"/>
      <c r="ER32" s="108"/>
      <c r="ES32" s="108"/>
      <c r="ET32" s="108"/>
      <c r="EU32" s="108"/>
      <c r="EV32" s="108"/>
      <c r="EW32" s="108"/>
      <c r="EX32" s="108"/>
      <c r="EY32" s="108"/>
      <c r="EZ32" s="108"/>
      <c r="FA32" s="108"/>
      <c r="FB32" s="108"/>
      <c r="FC32" s="108"/>
      <c r="FD32" s="108"/>
      <c r="FE32" s="108"/>
      <c r="FF32" s="108"/>
      <c r="FG32" s="108"/>
      <c r="FH32" s="108"/>
      <c r="FI32" s="108"/>
      <c r="FJ32" s="108"/>
      <c r="FK32" s="108"/>
      <c r="FL32" s="108"/>
      <c r="FM32" s="108"/>
      <c r="FN32" s="108"/>
      <c r="FO32" s="108"/>
      <c r="FP32" s="108"/>
      <c r="FQ32" s="108"/>
      <c r="FR32" s="108"/>
      <c r="FS32" s="108"/>
      <c r="FT32" s="108"/>
      <c r="FU32" s="108"/>
      <c r="FV32" s="108"/>
      <c r="FW32" s="108"/>
      <c r="FX32" s="108"/>
      <c r="FY32" s="108"/>
      <c r="FZ32" s="108"/>
      <c r="GA32" s="108"/>
      <c r="GB32" s="108"/>
      <c r="GC32" s="108"/>
      <c r="GD32" s="108"/>
      <c r="GE32" s="108"/>
      <c r="GF32" s="108"/>
      <c r="GG32" s="108"/>
      <c r="GH32" s="108"/>
      <c r="GI32" s="108"/>
      <c r="GJ32" s="108"/>
      <c r="GK32" s="108"/>
      <c r="GL32" s="108"/>
      <c r="GM32" s="108"/>
      <c r="GN32" s="108"/>
      <c r="GO32" s="108"/>
      <c r="GP32" s="108"/>
      <c r="GQ32" s="108"/>
      <c r="GR32" s="108"/>
      <c r="GS32" s="108"/>
      <c r="GT32" s="108"/>
      <c r="GU32" s="108"/>
      <c r="GV32" s="108"/>
      <c r="GW32" s="108"/>
      <c r="GX32" s="108"/>
      <c r="GY32" s="108"/>
      <c r="GZ32" s="108"/>
      <c r="HA32" s="108"/>
      <c r="HB32" s="108"/>
      <c r="HC32" s="108"/>
      <c r="HD32" s="108"/>
      <c r="HE32" s="108"/>
      <c r="HF32" s="108"/>
      <c r="HG32" s="108"/>
      <c r="HH32" s="108"/>
      <c r="HI32" s="108"/>
      <c r="HJ32" s="108"/>
      <c r="HK32" s="108"/>
      <c r="HL32" s="108"/>
      <c r="HM32" s="108"/>
      <c r="HN32" s="108"/>
      <c r="HO32" s="108"/>
      <c r="HP32" s="108"/>
      <c r="HQ32" s="108"/>
      <c r="HR32" s="108"/>
      <c r="HS32" s="108"/>
      <c r="HT32" s="108"/>
      <c r="HU32" s="108"/>
      <c r="HV32" s="108"/>
      <c r="HW32" s="108"/>
      <c r="HX32" s="108"/>
      <c r="HY32" s="108"/>
      <c r="HZ32" s="108"/>
      <c r="IA32" s="108"/>
      <c r="IB32" s="108"/>
      <c r="IC32" s="108"/>
      <c r="ID32" s="108"/>
      <c r="IE32" s="108"/>
      <c r="IF32" s="108"/>
      <c r="IG32" s="108"/>
      <c r="IH32" s="108"/>
      <c r="II32" s="108"/>
      <c r="IJ32" s="108"/>
      <c r="IK32" s="108"/>
      <c r="IL32" s="108"/>
      <c r="IM32" s="108"/>
      <c r="IN32" s="108"/>
      <c r="IO32" s="108"/>
      <c r="IP32" s="108"/>
      <c r="IQ32" s="108"/>
      <c r="IR32" s="108"/>
      <c r="IS32" s="108"/>
      <c r="IT32" s="108"/>
      <c r="IU32" s="108"/>
      <c r="IV32" s="108"/>
      <c r="IW32" s="108"/>
    </row>
    <row r="33" s="108" customFormat="1" ht="16.5" customHeight="1" spans="1:17">
      <c r="A33" s="129" t="s">
        <v>3891</v>
      </c>
      <c r="B33" s="173">
        <v>6</v>
      </c>
      <c r="C33" s="172" t="s">
        <v>2697</v>
      </c>
      <c r="D33" s="172" t="s">
        <v>2698</v>
      </c>
      <c r="E33" s="172" t="s">
        <v>2700</v>
      </c>
      <c r="F33" s="172" t="s">
        <v>3892</v>
      </c>
      <c r="G33" s="172" t="s">
        <v>3893</v>
      </c>
      <c r="H33" s="172" t="s">
        <v>2701</v>
      </c>
      <c r="I33" s="153">
        <v>262</v>
      </c>
      <c r="J33" s="153">
        <v>221</v>
      </c>
      <c r="K33" s="128">
        <v>41</v>
      </c>
      <c r="L33" s="128">
        <v>36</v>
      </c>
      <c r="M33" s="147">
        <v>13.85</v>
      </c>
      <c r="N33" s="175">
        <v>15.789</v>
      </c>
      <c r="O33" s="175">
        <v>29.639</v>
      </c>
      <c r="P33" s="147"/>
      <c r="Q33" s="156"/>
    </row>
    <row r="34" ht="16.5" customHeight="1" spans="1:257">
      <c r="A34" s="170" t="s">
        <v>594</v>
      </c>
      <c r="B34" s="171"/>
      <c r="C34" s="124"/>
      <c r="D34" s="124"/>
      <c r="E34" s="124"/>
      <c r="F34" s="124"/>
      <c r="G34" s="124"/>
      <c r="H34" s="124"/>
      <c r="I34" s="143"/>
      <c r="J34" s="143"/>
      <c r="K34" s="143"/>
      <c r="L34" s="144"/>
      <c r="M34" s="145"/>
      <c r="N34" s="146"/>
      <c r="O34" s="146"/>
      <c r="P34" s="147"/>
      <c r="Q34" s="156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108"/>
      <c r="CV34" s="108"/>
      <c r="CW34" s="108"/>
      <c r="CX34" s="108"/>
      <c r="CY34" s="108"/>
      <c r="CZ34" s="108"/>
      <c r="DA34" s="108"/>
      <c r="DB34" s="108"/>
      <c r="DC34" s="108"/>
      <c r="DD34" s="108"/>
      <c r="DE34" s="108"/>
      <c r="DF34" s="108"/>
      <c r="DG34" s="108"/>
      <c r="DH34" s="108"/>
      <c r="DI34" s="108"/>
      <c r="DJ34" s="108"/>
      <c r="DK34" s="108"/>
      <c r="DL34" s="108"/>
      <c r="DM34" s="108"/>
      <c r="DN34" s="108"/>
      <c r="DO34" s="108"/>
      <c r="DP34" s="108"/>
      <c r="DQ34" s="108"/>
      <c r="DR34" s="108"/>
      <c r="DS34" s="108"/>
      <c r="DT34" s="108"/>
      <c r="DU34" s="108"/>
      <c r="DV34" s="108"/>
      <c r="DW34" s="108"/>
      <c r="DX34" s="108"/>
      <c r="DY34" s="108"/>
      <c r="DZ34" s="108"/>
      <c r="EA34" s="108"/>
      <c r="EB34" s="108"/>
      <c r="EC34" s="108"/>
      <c r="ED34" s="108"/>
      <c r="EE34" s="108"/>
      <c r="EF34" s="108"/>
      <c r="EG34" s="108"/>
      <c r="EH34" s="108"/>
      <c r="EI34" s="108"/>
      <c r="EJ34" s="108"/>
      <c r="EK34" s="108"/>
      <c r="EL34" s="108"/>
      <c r="EM34" s="108"/>
      <c r="EN34" s="108"/>
      <c r="EO34" s="108"/>
      <c r="EP34" s="108"/>
      <c r="EQ34" s="108"/>
      <c r="ER34" s="108"/>
      <c r="ES34" s="108"/>
      <c r="ET34" s="108"/>
      <c r="EU34" s="108"/>
      <c r="EV34" s="108"/>
      <c r="EW34" s="108"/>
      <c r="EX34" s="108"/>
      <c r="EY34" s="108"/>
      <c r="EZ34" s="108"/>
      <c r="FA34" s="108"/>
      <c r="FB34" s="108"/>
      <c r="FC34" s="108"/>
      <c r="FD34" s="108"/>
      <c r="FE34" s="108"/>
      <c r="FF34" s="108"/>
      <c r="FG34" s="108"/>
      <c r="FH34" s="108"/>
      <c r="FI34" s="108"/>
      <c r="FJ34" s="108"/>
      <c r="FK34" s="108"/>
      <c r="FL34" s="108"/>
      <c r="FM34" s="108"/>
      <c r="FN34" s="108"/>
      <c r="FO34" s="108"/>
      <c r="FP34" s="108"/>
      <c r="FQ34" s="108"/>
      <c r="FR34" s="108"/>
      <c r="FS34" s="108"/>
      <c r="FT34" s="108"/>
      <c r="FU34" s="108"/>
      <c r="FV34" s="108"/>
      <c r="FW34" s="108"/>
      <c r="FX34" s="108"/>
      <c r="FY34" s="108"/>
      <c r="FZ34" s="108"/>
      <c r="GA34" s="108"/>
      <c r="GB34" s="108"/>
      <c r="GC34" s="108"/>
      <c r="GD34" s="108"/>
      <c r="GE34" s="108"/>
      <c r="GF34" s="108"/>
      <c r="GG34" s="108"/>
      <c r="GH34" s="108"/>
      <c r="GI34" s="108"/>
      <c r="GJ34" s="108"/>
      <c r="GK34" s="108"/>
      <c r="GL34" s="108"/>
      <c r="GM34" s="108"/>
      <c r="GN34" s="108"/>
      <c r="GO34" s="108"/>
      <c r="GP34" s="108"/>
      <c r="GQ34" s="108"/>
      <c r="GR34" s="108"/>
      <c r="GS34" s="108"/>
      <c r="GT34" s="108"/>
      <c r="GU34" s="108"/>
      <c r="GV34" s="108"/>
      <c r="GW34" s="108"/>
      <c r="GX34" s="108"/>
      <c r="GY34" s="108"/>
      <c r="GZ34" s="108"/>
      <c r="HA34" s="108"/>
      <c r="HB34" s="108"/>
      <c r="HC34" s="108"/>
      <c r="HD34" s="108"/>
      <c r="HE34" s="108"/>
      <c r="HF34" s="108"/>
      <c r="HG34" s="108"/>
      <c r="HH34" s="108"/>
      <c r="HI34" s="108"/>
      <c r="HJ34" s="108"/>
      <c r="HK34" s="108"/>
      <c r="HL34" s="108"/>
      <c r="HM34" s="108"/>
      <c r="HN34" s="108"/>
      <c r="HO34" s="108"/>
      <c r="HP34" s="108"/>
      <c r="HQ34" s="108"/>
      <c r="HR34" s="108"/>
      <c r="HS34" s="108"/>
      <c r="HT34" s="108"/>
      <c r="HU34" s="108"/>
      <c r="HV34" s="108"/>
      <c r="HW34" s="108"/>
      <c r="HX34" s="108"/>
      <c r="HY34" s="108"/>
      <c r="HZ34" s="108"/>
      <c r="IA34" s="108"/>
      <c r="IB34" s="108"/>
      <c r="IC34" s="108"/>
      <c r="ID34" s="108"/>
      <c r="IE34" s="108"/>
      <c r="IF34" s="108"/>
      <c r="IG34" s="108"/>
      <c r="IH34" s="108"/>
      <c r="II34" s="108"/>
      <c r="IJ34" s="108"/>
      <c r="IK34" s="108"/>
      <c r="IL34" s="108"/>
      <c r="IM34" s="108"/>
      <c r="IN34" s="108"/>
      <c r="IO34" s="108"/>
      <c r="IP34" s="108"/>
      <c r="IQ34" s="108"/>
      <c r="IR34" s="108"/>
      <c r="IS34" s="108"/>
      <c r="IT34" s="108"/>
      <c r="IU34" s="108"/>
      <c r="IV34" s="108"/>
      <c r="IW34" s="108"/>
    </row>
    <row r="35" s="108" customFormat="1" ht="16.5" customHeight="1" spans="1:17">
      <c r="A35" s="128" t="s">
        <v>2111</v>
      </c>
      <c r="B35" s="132">
        <v>4</v>
      </c>
      <c r="C35" s="172" t="s">
        <v>3894</v>
      </c>
      <c r="D35" s="172" t="s">
        <v>3895</v>
      </c>
      <c r="E35" s="172" t="s">
        <v>3896</v>
      </c>
      <c r="F35" s="172" t="s">
        <v>3897</v>
      </c>
      <c r="G35" s="172"/>
      <c r="H35" s="172"/>
      <c r="I35" s="153">
        <v>754</v>
      </c>
      <c r="J35" s="153">
        <v>722</v>
      </c>
      <c r="K35" s="128">
        <v>32</v>
      </c>
      <c r="L35" s="128">
        <v>24</v>
      </c>
      <c r="M35" s="147">
        <v>22.16</v>
      </c>
      <c r="N35" s="175">
        <v>25.2624</v>
      </c>
      <c r="O35" s="175">
        <v>47.4224</v>
      </c>
      <c r="P35" s="147"/>
      <c r="Q35" s="147"/>
    </row>
    <row r="36" s="108" customFormat="1" ht="16.5" customHeight="1" spans="1:17">
      <c r="A36" s="128" t="s">
        <v>2128</v>
      </c>
      <c r="B36" s="132">
        <v>5</v>
      </c>
      <c r="C36" s="172" t="s">
        <v>3249</v>
      </c>
      <c r="D36" s="172" t="s">
        <v>3250</v>
      </c>
      <c r="E36" s="172" t="s">
        <v>3251</v>
      </c>
      <c r="F36" s="172" t="s">
        <v>3252</v>
      </c>
      <c r="G36" s="172" t="s">
        <v>3253</v>
      </c>
      <c r="H36" s="172"/>
      <c r="I36" s="153">
        <v>953</v>
      </c>
      <c r="J36" s="153">
        <v>922</v>
      </c>
      <c r="K36" s="128">
        <v>31</v>
      </c>
      <c r="L36" s="128">
        <v>30</v>
      </c>
      <c r="M36" s="147">
        <v>2.77</v>
      </c>
      <c r="N36" s="175">
        <v>3.1578</v>
      </c>
      <c r="O36" s="175">
        <v>5.9278</v>
      </c>
      <c r="P36" s="147"/>
      <c r="Q36" s="147"/>
    </row>
    <row r="37" s="108" customFormat="1" ht="16.5" customHeight="1" spans="1:17">
      <c r="A37" s="128" t="s">
        <v>2197</v>
      </c>
      <c r="B37" s="132">
        <v>6</v>
      </c>
      <c r="C37" s="172" t="s">
        <v>3898</v>
      </c>
      <c r="D37" s="172" t="s">
        <v>3899</v>
      </c>
      <c r="E37" s="172" t="s">
        <v>3900</v>
      </c>
      <c r="F37" s="172" t="s">
        <v>3901</v>
      </c>
      <c r="G37" s="172" t="s">
        <v>3902</v>
      </c>
      <c r="H37" s="172" t="s">
        <v>3903</v>
      </c>
      <c r="I37" s="153">
        <v>1211</v>
      </c>
      <c r="J37" s="153">
        <v>1163</v>
      </c>
      <c r="K37" s="128">
        <v>48</v>
      </c>
      <c r="L37" s="128">
        <v>36</v>
      </c>
      <c r="M37" s="147">
        <v>33.24</v>
      </c>
      <c r="N37" s="175">
        <v>37.8936</v>
      </c>
      <c r="O37" s="175">
        <v>71.1336</v>
      </c>
      <c r="P37" s="147"/>
      <c r="Q37" s="147"/>
    </row>
    <row r="38" s="108" customFormat="1" ht="16.5" customHeight="1" spans="1:17">
      <c r="A38" s="128" t="s">
        <v>3904</v>
      </c>
      <c r="B38" s="132">
        <v>6</v>
      </c>
      <c r="C38" s="172" t="s">
        <v>3905</v>
      </c>
      <c r="D38" s="172" t="s">
        <v>3906</v>
      </c>
      <c r="E38" s="172" t="s">
        <v>3907</v>
      </c>
      <c r="F38" s="172" t="s">
        <v>3908</v>
      </c>
      <c r="G38" s="172" t="s">
        <v>3909</v>
      </c>
      <c r="H38" s="172" t="s">
        <v>3910</v>
      </c>
      <c r="I38" s="128">
        <v>1443</v>
      </c>
      <c r="J38" s="128">
        <v>1396</v>
      </c>
      <c r="K38" s="128">
        <v>47</v>
      </c>
      <c r="L38" s="128">
        <v>36</v>
      </c>
      <c r="M38" s="147">
        <v>30.47</v>
      </c>
      <c r="N38" s="175">
        <v>34.7358</v>
      </c>
      <c r="O38" s="175">
        <v>65.2058</v>
      </c>
      <c r="P38" s="147"/>
      <c r="Q38" s="147"/>
    </row>
    <row r="39" s="108" customFormat="1" ht="16.5" customHeight="1" spans="1:17">
      <c r="A39" s="128" t="s">
        <v>3911</v>
      </c>
      <c r="B39" s="132">
        <v>6</v>
      </c>
      <c r="C39" s="172" t="s">
        <v>3612</v>
      </c>
      <c r="D39" s="172" t="s">
        <v>488</v>
      </c>
      <c r="E39" s="172" t="s">
        <v>3912</v>
      </c>
      <c r="F39" s="172" t="s">
        <v>3913</v>
      </c>
      <c r="G39" s="172" t="s">
        <v>3914</v>
      </c>
      <c r="H39" s="172" t="s">
        <v>3915</v>
      </c>
      <c r="I39" s="128">
        <v>1361</v>
      </c>
      <c r="J39" s="128">
        <v>1323</v>
      </c>
      <c r="K39" s="128">
        <v>38</v>
      </c>
      <c r="L39" s="128">
        <v>36</v>
      </c>
      <c r="M39" s="147">
        <v>5.54</v>
      </c>
      <c r="N39" s="175">
        <v>6.3156</v>
      </c>
      <c r="O39" s="175">
        <v>11.8556</v>
      </c>
      <c r="P39" s="147"/>
      <c r="Q39" s="147"/>
    </row>
    <row r="40" s="108" customFormat="1" ht="16.5" customHeight="1" spans="1:17">
      <c r="A40" s="128" t="s">
        <v>2717</v>
      </c>
      <c r="B40" s="132">
        <v>5</v>
      </c>
      <c r="C40" s="172" t="s">
        <v>2718</v>
      </c>
      <c r="D40" s="172" t="s">
        <v>2720</v>
      </c>
      <c r="E40" s="172" t="s">
        <v>2721</v>
      </c>
      <c r="F40" s="172" t="s">
        <v>2722</v>
      </c>
      <c r="G40" s="172" t="s">
        <v>2723</v>
      </c>
      <c r="H40" s="172"/>
      <c r="I40" s="128">
        <v>1151</v>
      </c>
      <c r="J40" s="128">
        <v>1120</v>
      </c>
      <c r="K40" s="128">
        <v>31</v>
      </c>
      <c r="L40" s="128">
        <v>30</v>
      </c>
      <c r="M40" s="147">
        <v>2.77</v>
      </c>
      <c r="N40" s="175">
        <v>3.1578</v>
      </c>
      <c r="O40" s="175">
        <v>5.9278</v>
      </c>
      <c r="P40" s="147"/>
      <c r="Q40" s="147"/>
    </row>
    <row r="41" ht="16.5" customHeight="1" spans="1:257">
      <c r="A41" s="170" t="s">
        <v>628</v>
      </c>
      <c r="B41" s="171"/>
      <c r="C41" s="124"/>
      <c r="D41" s="124"/>
      <c r="E41" s="124"/>
      <c r="F41" s="124"/>
      <c r="G41" s="124"/>
      <c r="H41" s="124"/>
      <c r="I41" s="143"/>
      <c r="J41" s="143"/>
      <c r="K41" s="143"/>
      <c r="L41" s="144"/>
      <c r="M41" s="145"/>
      <c r="N41" s="146"/>
      <c r="O41" s="146"/>
      <c r="P41" s="147"/>
      <c r="Q41" s="156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08"/>
      <c r="BW41" s="108"/>
      <c r="BX41" s="108"/>
      <c r="BY41" s="108"/>
      <c r="BZ41" s="108"/>
      <c r="CA41" s="108"/>
      <c r="CB41" s="108"/>
      <c r="CC41" s="108"/>
      <c r="CD41" s="108"/>
      <c r="CE41" s="108"/>
      <c r="CF41" s="108"/>
      <c r="CG41" s="108"/>
      <c r="CH41" s="108"/>
      <c r="CI41" s="108"/>
      <c r="CJ41" s="108"/>
      <c r="CK41" s="108"/>
      <c r="CL41" s="108"/>
      <c r="CM41" s="108"/>
      <c r="CN41" s="108"/>
      <c r="CO41" s="108"/>
      <c r="CP41" s="108"/>
      <c r="CQ41" s="108"/>
      <c r="CR41" s="108"/>
      <c r="CS41" s="108"/>
      <c r="CT41" s="108"/>
      <c r="CU41" s="108"/>
      <c r="CV41" s="108"/>
      <c r="CW41" s="108"/>
      <c r="CX41" s="108"/>
      <c r="CY41" s="108"/>
      <c r="CZ41" s="108"/>
      <c r="DA41" s="108"/>
      <c r="DB41" s="108"/>
      <c r="DC41" s="108"/>
      <c r="DD41" s="108"/>
      <c r="DE41" s="108"/>
      <c r="DF41" s="108"/>
      <c r="DG41" s="108"/>
      <c r="DH41" s="108"/>
      <c r="DI41" s="108"/>
      <c r="DJ41" s="108"/>
      <c r="DK41" s="108"/>
      <c r="DL41" s="108"/>
      <c r="DM41" s="108"/>
      <c r="DN41" s="108"/>
      <c r="DO41" s="108"/>
      <c r="DP41" s="108"/>
      <c r="DQ41" s="108"/>
      <c r="DR41" s="108"/>
      <c r="DS41" s="108"/>
      <c r="DT41" s="108"/>
      <c r="DU41" s="108"/>
      <c r="DV41" s="108"/>
      <c r="DW41" s="108"/>
      <c r="DX41" s="108"/>
      <c r="DY41" s="108"/>
      <c r="DZ41" s="108"/>
      <c r="EA41" s="108"/>
      <c r="EB41" s="108"/>
      <c r="EC41" s="108"/>
      <c r="ED41" s="108"/>
      <c r="EE41" s="108"/>
      <c r="EF41" s="108"/>
      <c r="EG41" s="108"/>
      <c r="EH41" s="108"/>
      <c r="EI41" s="108"/>
      <c r="EJ41" s="108"/>
      <c r="EK41" s="108"/>
      <c r="EL41" s="108"/>
      <c r="EM41" s="108"/>
      <c r="EN41" s="108"/>
      <c r="EO41" s="108"/>
      <c r="EP41" s="108"/>
      <c r="EQ41" s="108"/>
      <c r="ER41" s="108"/>
      <c r="ES41" s="108"/>
      <c r="ET41" s="108"/>
      <c r="EU41" s="108"/>
      <c r="EV41" s="108"/>
      <c r="EW41" s="108"/>
      <c r="EX41" s="108"/>
      <c r="EY41" s="108"/>
      <c r="EZ41" s="108"/>
      <c r="FA41" s="108"/>
      <c r="FB41" s="108"/>
      <c r="FC41" s="108"/>
      <c r="FD41" s="108"/>
      <c r="FE41" s="108"/>
      <c r="FF41" s="108"/>
      <c r="FG41" s="108"/>
      <c r="FH41" s="108"/>
      <c r="FI41" s="108"/>
      <c r="FJ41" s="108"/>
      <c r="FK41" s="108"/>
      <c r="FL41" s="108"/>
      <c r="FM41" s="108"/>
      <c r="FN41" s="108"/>
      <c r="FO41" s="108"/>
      <c r="FP41" s="108"/>
      <c r="FQ41" s="108"/>
      <c r="FR41" s="108"/>
      <c r="FS41" s="108"/>
      <c r="FT41" s="108"/>
      <c r="FU41" s="108"/>
      <c r="FV41" s="108"/>
      <c r="FW41" s="108"/>
      <c r="FX41" s="108"/>
      <c r="FY41" s="108"/>
      <c r="FZ41" s="108"/>
      <c r="GA41" s="108"/>
      <c r="GB41" s="108"/>
      <c r="GC41" s="108"/>
      <c r="GD41" s="108"/>
      <c r="GE41" s="108"/>
      <c r="GF41" s="108"/>
      <c r="GG41" s="108"/>
      <c r="GH41" s="108"/>
      <c r="GI41" s="108"/>
      <c r="GJ41" s="108"/>
      <c r="GK41" s="108"/>
      <c r="GL41" s="108"/>
      <c r="GM41" s="108"/>
      <c r="GN41" s="108"/>
      <c r="GO41" s="108"/>
      <c r="GP41" s="108"/>
      <c r="GQ41" s="108"/>
      <c r="GR41" s="108"/>
      <c r="GS41" s="108"/>
      <c r="GT41" s="108"/>
      <c r="GU41" s="108"/>
      <c r="GV41" s="108"/>
      <c r="GW41" s="108"/>
      <c r="GX41" s="108"/>
      <c r="GY41" s="108"/>
      <c r="GZ41" s="108"/>
      <c r="HA41" s="108"/>
      <c r="HB41" s="108"/>
      <c r="HC41" s="108"/>
      <c r="HD41" s="108"/>
      <c r="HE41" s="108"/>
      <c r="HF41" s="108"/>
      <c r="HG41" s="108"/>
      <c r="HH41" s="108"/>
      <c r="HI41" s="108"/>
      <c r="HJ41" s="108"/>
      <c r="HK41" s="108"/>
      <c r="HL41" s="108"/>
      <c r="HM41" s="108"/>
      <c r="HN41" s="108"/>
      <c r="HO41" s="108"/>
      <c r="HP41" s="108"/>
      <c r="HQ41" s="108"/>
      <c r="HR41" s="108"/>
      <c r="HS41" s="108"/>
      <c r="HT41" s="108"/>
      <c r="HU41" s="108"/>
      <c r="HV41" s="108"/>
      <c r="HW41" s="108"/>
      <c r="HX41" s="108"/>
      <c r="HY41" s="108"/>
      <c r="HZ41" s="108"/>
      <c r="IA41" s="108"/>
      <c r="IB41" s="108"/>
      <c r="IC41" s="108"/>
      <c r="ID41" s="108"/>
      <c r="IE41" s="108"/>
      <c r="IF41" s="108"/>
      <c r="IG41" s="108"/>
      <c r="IH41" s="108"/>
      <c r="II41" s="108"/>
      <c r="IJ41" s="108"/>
      <c r="IK41" s="108"/>
      <c r="IL41" s="108"/>
      <c r="IM41" s="108"/>
      <c r="IN41" s="108"/>
      <c r="IO41" s="108"/>
      <c r="IP41" s="108"/>
      <c r="IQ41" s="108"/>
      <c r="IR41" s="108"/>
      <c r="IS41" s="108"/>
      <c r="IT41" s="108"/>
      <c r="IU41" s="108"/>
      <c r="IV41" s="108"/>
      <c r="IW41" s="108"/>
    </row>
    <row r="42" s="108" customFormat="1" ht="16.5" customHeight="1" spans="1:17">
      <c r="A42" s="128" t="s">
        <v>2288</v>
      </c>
      <c r="B42" s="132">
        <v>6</v>
      </c>
      <c r="C42" s="172" t="s">
        <v>2289</v>
      </c>
      <c r="D42" s="172" t="s">
        <v>2290</v>
      </c>
      <c r="E42" s="172" t="s">
        <v>2291</v>
      </c>
      <c r="F42" s="172" t="s">
        <v>2292</v>
      </c>
      <c r="G42" s="172" t="s">
        <v>2293</v>
      </c>
      <c r="H42" s="172" t="s">
        <v>526</v>
      </c>
      <c r="I42" s="153">
        <v>1458</v>
      </c>
      <c r="J42" s="153">
        <v>1420</v>
      </c>
      <c r="K42" s="128">
        <v>38</v>
      </c>
      <c r="L42" s="128">
        <v>36</v>
      </c>
      <c r="M42" s="147">
        <v>5.54</v>
      </c>
      <c r="N42" s="175">
        <v>6.3156</v>
      </c>
      <c r="O42" s="175">
        <v>11.8556</v>
      </c>
      <c r="P42" s="147"/>
      <c r="Q42" s="147"/>
    </row>
    <row r="43" s="108" customFormat="1" ht="16.5" customHeight="1" spans="1:17">
      <c r="A43" s="174" t="s">
        <v>2369</v>
      </c>
      <c r="B43" s="132">
        <v>6</v>
      </c>
      <c r="C43" s="172" t="s">
        <v>3916</v>
      </c>
      <c r="D43" s="172" t="s">
        <v>3917</v>
      </c>
      <c r="E43" s="172" t="s">
        <v>3918</v>
      </c>
      <c r="F43" s="172" t="s">
        <v>3919</v>
      </c>
      <c r="G43" s="172" t="s">
        <v>3920</v>
      </c>
      <c r="H43" s="172" t="s">
        <v>3921</v>
      </c>
      <c r="I43" s="153">
        <v>1144</v>
      </c>
      <c r="J43" s="153">
        <v>1100</v>
      </c>
      <c r="K43" s="128">
        <v>44</v>
      </c>
      <c r="L43" s="128">
        <v>36</v>
      </c>
      <c r="M43" s="147">
        <v>22.16</v>
      </c>
      <c r="N43" s="175">
        <v>25.2624</v>
      </c>
      <c r="O43" s="175">
        <v>47.4224</v>
      </c>
      <c r="P43" s="147"/>
      <c r="Q43" s="147"/>
    </row>
    <row r="44" ht="16.5" customHeight="1" spans="1:257">
      <c r="A44" s="170" t="s">
        <v>204</v>
      </c>
      <c r="B44" s="171"/>
      <c r="C44" s="124"/>
      <c r="D44" s="124"/>
      <c r="E44" s="124"/>
      <c r="F44" s="124"/>
      <c r="G44" s="124"/>
      <c r="H44" s="124"/>
      <c r="I44" s="143"/>
      <c r="J44" s="143"/>
      <c r="K44" s="143"/>
      <c r="L44" s="144"/>
      <c r="M44" s="145"/>
      <c r="N44" s="146"/>
      <c r="O44" s="146"/>
      <c r="P44" s="147"/>
      <c r="Q44" s="156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08"/>
      <c r="BW44" s="108"/>
      <c r="BX44" s="108"/>
      <c r="BY44" s="108"/>
      <c r="BZ44" s="108"/>
      <c r="CA44" s="108"/>
      <c r="CB44" s="108"/>
      <c r="CC44" s="108"/>
      <c r="CD44" s="108"/>
      <c r="CE44" s="108"/>
      <c r="CF44" s="108"/>
      <c r="CG44" s="108"/>
      <c r="CH44" s="108"/>
      <c r="CI44" s="108"/>
      <c r="CJ44" s="108"/>
      <c r="CK44" s="108"/>
      <c r="CL44" s="108"/>
      <c r="CM44" s="108"/>
      <c r="CN44" s="108"/>
      <c r="CO44" s="108"/>
      <c r="CP44" s="108"/>
      <c r="CQ44" s="108"/>
      <c r="CR44" s="108"/>
      <c r="CS44" s="108"/>
      <c r="CT44" s="108"/>
      <c r="CU44" s="108"/>
      <c r="CV44" s="108"/>
      <c r="CW44" s="108"/>
      <c r="CX44" s="108"/>
      <c r="CY44" s="108"/>
      <c r="CZ44" s="108"/>
      <c r="DA44" s="108"/>
      <c r="DB44" s="108"/>
      <c r="DC44" s="108"/>
      <c r="DD44" s="108"/>
      <c r="DE44" s="108"/>
      <c r="DF44" s="108"/>
      <c r="DG44" s="108"/>
      <c r="DH44" s="108"/>
      <c r="DI44" s="108"/>
      <c r="DJ44" s="108"/>
      <c r="DK44" s="108"/>
      <c r="DL44" s="108"/>
      <c r="DM44" s="108"/>
      <c r="DN44" s="108"/>
      <c r="DO44" s="108"/>
      <c r="DP44" s="108"/>
      <c r="DQ44" s="108"/>
      <c r="DR44" s="108"/>
      <c r="DS44" s="108"/>
      <c r="DT44" s="108"/>
      <c r="DU44" s="108"/>
      <c r="DV44" s="108"/>
      <c r="DW44" s="108"/>
      <c r="DX44" s="108"/>
      <c r="DY44" s="108"/>
      <c r="DZ44" s="108"/>
      <c r="EA44" s="108"/>
      <c r="EB44" s="108"/>
      <c r="EC44" s="108"/>
      <c r="ED44" s="108"/>
      <c r="EE44" s="108"/>
      <c r="EF44" s="108"/>
      <c r="EG44" s="108"/>
      <c r="EH44" s="108"/>
      <c r="EI44" s="108"/>
      <c r="EJ44" s="108"/>
      <c r="EK44" s="108"/>
      <c r="EL44" s="108"/>
      <c r="EM44" s="108"/>
      <c r="EN44" s="108"/>
      <c r="EO44" s="108"/>
      <c r="EP44" s="108"/>
      <c r="EQ44" s="108"/>
      <c r="ER44" s="108"/>
      <c r="ES44" s="108"/>
      <c r="ET44" s="108"/>
      <c r="EU44" s="108"/>
      <c r="EV44" s="108"/>
      <c r="EW44" s="108"/>
      <c r="EX44" s="108"/>
      <c r="EY44" s="108"/>
      <c r="EZ44" s="108"/>
      <c r="FA44" s="108"/>
      <c r="FB44" s="108"/>
      <c r="FC44" s="108"/>
      <c r="FD44" s="108"/>
      <c r="FE44" s="108"/>
      <c r="FF44" s="108"/>
      <c r="FG44" s="108"/>
      <c r="FH44" s="108"/>
      <c r="FI44" s="108"/>
      <c r="FJ44" s="108"/>
      <c r="FK44" s="108"/>
      <c r="FL44" s="108"/>
      <c r="FM44" s="108"/>
      <c r="FN44" s="108"/>
      <c r="FO44" s="108"/>
      <c r="FP44" s="108"/>
      <c r="FQ44" s="108"/>
      <c r="FR44" s="108"/>
      <c r="FS44" s="108"/>
      <c r="FT44" s="108"/>
      <c r="FU44" s="108"/>
      <c r="FV44" s="108"/>
      <c r="FW44" s="108"/>
      <c r="FX44" s="108"/>
      <c r="FY44" s="108"/>
      <c r="FZ44" s="108"/>
      <c r="GA44" s="108"/>
      <c r="GB44" s="108"/>
      <c r="GC44" s="108"/>
      <c r="GD44" s="108"/>
      <c r="GE44" s="108"/>
      <c r="GF44" s="108"/>
      <c r="GG44" s="108"/>
      <c r="GH44" s="108"/>
      <c r="GI44" s="108"/>
      <c r="GJ44" s="108"/>
      <c r="GK44" s="108"/>
      <c r="GL44" s="108"/>
      <c r="GM44" s="108"/>
      <c r="GN44" s="108"/>
      <c r="GO44" s="108"/>
      <c r="GP44" s="108"/>
      <c r="GQ44" s="108"/>
      <c r="GR44" s="108"/>
      <c r="GS44" s="108"/>
      <c r="GT44" s="108"/>
      <c r="GU44" s="108"/>
      <c r="GV44" s="108"/>
      <c r="GW44" s="108"/>
      <c r="GX44" s="108"/>
      <c r="GY44" s="108"/>
      <c r="GZ44" s="108"/>
      <c r="HA44" s="108"/>
      <c r="HB44" s="108"/>
      <c r="HC44" s="108"/>
      <c r="HD44" s="108"/>
      <c r="HE44" s="108"/>
      <c r="HF44" s="108"/>
      <c r="HG44" s="108"/>
      <c r="HH44" s="108"/>
      <c r="HI44" s="108"/>
      <c r="HJ44" s="108"/>
      <c r="HK44" s="108"/>
      <c r="HL44" s="108"/>
      <c r="HM44" s="108"/>
      <c r="HN44" s="108"/>
      <c r="HO44" s="108"/>
      <c r="HP44" s="108"/>
      <c r="HQ44" s="108"/>
      <c r="HR44" s="108"/>
      <c r="HS44" s="108"/>
      <c r="HT44" s="108"/>
      <c r="HU44" s="108"/>
      <c r="HV44" s="108"/>
      <c r="HW44" s="108"/>
      <c r="HX44" s="108"/>
      <c r="HY44" s="108"/>
      <c r="HZ44" s="108"/>
      <c r="IA44" s="108"/>
      <c r="IB44" s="108"/>
      <c r="IC44" s="108"/>
      <c r="ID44" s="108"/>
      <c r="IE44" s="108"/>
      <c r="IF44" s="108"/>
      <c r="IG44" s="108"/>
      <c r="IH44" s="108"/>
      <c r="II44" s="108"/>
      <c r="IJ44" s="108"/>
      <c r="IK44" s="108"/>
      <c r="IL44" s="108"/>
      <c r="IM44" s="108"/>
      <c r="IN44" s="108"/>
      <c r="IO44" s="108"/>
      <c r="IP44" s="108"/>
      <c r="IQ44" s="108"/>
      <c r="IR44" s="108"/>
      <c r="IS44" s="108"/>
      <c r="IT44" s="108"/>
      <c r="IU44" s="108"/>
      <c r="IV44" s="108"/>
      <c r="IW44" s="108"/>
    </row>
    <row r="45" s="108" customFormat="1" ht="16.5" customHeight="1" spans="1:17">
      <c r="A45" s="128" t="s">
        <v>2738</v>
      </c>
      <c r="B45" s="130">
        <v>6</v>
      </c>
      <c r="C45" s="172" t="s">
        <v>3630</v>
      </c>
      <c r="D45" s="172" t="s">
        <v>3631</v>
      </c>
      <c r="E45" s="172" t="s">
        <v>3632</v>
      </c>
      <c r="F45" s="172" t="s">
        <v>3633</v>
      </c>
      <c r="G45" s="172" t="s">
        <v>3634</v>
      </c>
      <c r="H45" s="172" t="s">
        <v>3635</v>
      </c>
      <c r="I45" s="128">
        <v>1218</v>
      </c>
      <c r="J45" s="128">
        <v>1171</v>
      </c>
      <c r="K45" s="128">
        <v>47</v>
      </c>
      <c r="L45" s="128">
        <v>36</v>
      </c>
      <c r="M45" s="147">
        <v>30.47</v>
      </c>
      <c r="N45" s="175">
        <v>34.7358</v>
      </c>
      <c r="O45" s="175">
        <v>65.2058</v>
      </c>
      <c r="P45" s="147"/>
      <c r="Q45" s="147"/>
    </row>
    <row r="46" s="108" customFormat="1" ht="16.5" customHeight="1" spans="1:17">
      <c r="A46" s="128" t="s">
        <v>3636</v>
      </c>
      <c r="B46" s="130">
        <v>6</v>
      </c>
      <c r="C46" s="172" t="s">
        <v>3637</v>
      </c>
      <c r="D46" s="172" t="s">
        <v>3638</v>
      </c>
      <c r="E46" s="172" t="s">
        <v>3639</v>
      </c>
      <c r="F46" s="172" t="s">
        <v>3640</v>
      </c>
      <c r="G46" s="172" t="s">
        <v>3641</v>
      </c>
      <c r="H46" s="172" t="s">
        <v>3642</v>
      </c>
      <c r="I46" s="128">
        <v>1291</v>
      </c>
      <c r="J46" s="128">
        <v>1246</v>
      </c>
      <c r="K46" s="128">
        <v>45</v>
      </c>
      <c r="L46" s="128">
        <v>36</v>
      </c>
      <c r="M46" s="147">
        <v>24.93</v>
      </c>
      <c r="N46" s="175">
        <v>28.4202</v>
      </c>
      <c r="O46" s="175">
        <v>53.3502</v>
      </c>
      <c r="P46" s="147"/>
      <c r="Q46" s="147"/>
    </row>
    <row r="47" s="108" customFormat="1" ht="16.5" customHeight="1" spans="1:17">
      <c r="A47" s="128" t="s">
        <v>2752</v>
      </c>
      <c r="B47" s="130">
        <v>6</v>
      </c>
      <c r="C47" s="172" t="s">
        <v>2756</v>
      </c>
      <c r="D47" s="172" t="s">
        <v>2753</v>
      </c>
      <c r="E47" s="172" t="s">
        <v>416</v>
      </c>
      <c r="F47" s="172" t="s">
        <v>415</v>
      </c>
      <c r="G47" s="172" t="s">
        <v>414</v>
      </c>
      <c r="H47" s="172" t="s">
        <v>2755</v>
      </c>
      <c r="I47" s="128">
        <v>1230</v>
      </c>
      <c r="J47" s="128">
        <v>1191</v>
      </c>
      <c r="K47" s="128">
        <v>39</v>
      </c>
      <c r="L47" s="128">
        <v>36</v>
      </c>
      <c r="M47" s="147">
        <v>8.31</v>
      </c>
      <c r="N47" s="175">
        <v>9.4734</v>
      </c>
      <c r="O47" s="175">
        <v>17.7834</v>
      </c>
      <c r="P47" s="147"/>
      <c r="Q47" s="147"/>
    </row>
    <row r="48" s="108" customFormat="1" ht="16.5" customHeight="1" spans="1:17">
      <c r="A48" s="128" t="s">
        <v>412</v>
      </c>
      <c r="B48" s="130">
        <v>5</v>
      </c>
      <c r="C48" s="172" t="s">
        <v>3650</v>
      </c>
      <c r="D48" s="172" t="s">
        <v>3651</v>
      </c>
      <c r="E48" s="172" t="s">
        <v>3652</v>
      </c>
      <c r="F48" s="172" t="s">
        <v>3653</v>
      </c>
      <c r="G48" s="172" t="s">
        <v>3654</v>
      </c>
      <c r="H48" s="172"/>
      <c r="I48" s="128">
        <v>1288</v>
      </c>
      <c r="J48" s="128">
        <v>1234</v>
      </c>
      <c r="K48" s="128">
        <v>54</v>
      </c>
      <c r="L48" s="128">
        <v>30</v>
      </c>
      <c r="M48" s="147">
        <v>66.48</v>
      </c>
      <c r="N48" s="175">
        <v>75.7872</v>
      </c>
      <c r="O48" s="175">
        <v>142.2672</v>
      </c>
      <c r="P48" s="147"/>
      <c r="Q48" s="147"/>
    </row>
    <row r="49" s="108" customFormat="1" ht="16.5" customHeight="1" spans="1:17">
      <c r="A49" s="128" t="s">
        <v>2425</v>
      </c>
      <c r="B49" s="130">
        <v>6</v>
      </c>
      <c r="C49" s="172" t="s">
        <v>3659</v>
      </c>
      <c r="D49" s="172" t="s">
        <v>3660</v>
      </c>
      <c r="E49" s="172" t="s">
        <v>3661</v>
      </c>
      <c r="F49" s="172" t="s">
        <v>3662</v>
      </c>
      <c r="G49" s="172" t="s">
        <v>3663</v>
      </c>
      <c r="H49" s="172" t="s">
        <v>3664</v>
      </c>
      <c r="I49" s="128">
        <v>1341</v>
      </c>
      <c r="J49" s="128">
        <v>1293</v>
      </c>
      <c r="K49" s="128">
        <v>48</v>
      </c>
      <c r="L49" s="128">
        <v>36</v>
      </c>
      <c r="M49" s="147">
        <v>33.24</v>
      </c>
      <c r="N49" s="175">
        <v>37.8936</v>
      </c>
      <c r="O49" s="175">
        <v>71.1336</v>
      </c>
      <c r="P49" s="147"/>
      <c r="Q49" s="147"/>
    </row>
    <row r="50" s="108" customFormat="1" ht="16.5" customHeight="1" spans="1:17">
      <c r="A50" s="128" t="s">
        <v>3304</v>
      </c>
      <c r="B50" s="130">
        <v>6</v>
      </c>
      <c r="C50" s="172" t="s">
        <v>3305</v>
      </c>
      <c r="D50" s="172" t="s">
        <v>3306</v>
      </c>
      <c r="E50" s="172" t="s">
        <v>3307</v>
      </c>
      <c r="F50" s="172" t="s">
        <v>3308</v>
      </c>
      <c r="G50" s="172" t="s">
        <v>3309</v>
      </c>
      <c r="H50" s="172" t="s">
        <v>3310</v>
      </c>
      <c r="I50" s="128">
        <v>1440</v>
      </c>
      <c r="J50" s="128">
        <v>1375</v>
      </c>
      <c r="K50" s="128">
        <v>65</v>
      </c>
      <c r="L50" s="128">
        <v>36</v>
      </c>
      <c r="M50" s="147">
        <v>80.33</v>
      </c>
      <c r="N50" s="175">
        <v>91.5762</v>
      </c>
      <c r="O50" s="175">
        <v>171.9062</v>
      </c>
      <c r="P50" s="147"/>
      <c r="Q50" s="147"/>
    </row>
    <row r="51" s="108" customFormat="1" ht="16.5" customHeight="1" spans="1:17">
      <c r="A51" s="128" t="s">
        <v>3667</v>
      </c>
      <c r="B51" s="130">
        <v>6</v>
      </c>
      <c r="C51" s="172" t="s">
        <v>3668</v>
      </c>
      <c r="D51" s="172" t="s">
        <v>3669</v>
      </c>
      <c r="E51" s="172" t="s">
        <v>3670</v>
      </c>
      <c r="F51" s="172" t="s">
        <v>2346</v>
      </c>
      <c r="G51" s="172" t="s">
        <v>3671</v>
      </c>
      <c r="H51" s="172" t="s">
        <v>3672</v>
      </c>
      <c r="I51" s="128">
        <v>1665</v>
      </c>
      <c r="J51" s="128">
        <v>1623</v>
      </c>
      <c r="K51" s="128">
        <v>42</v>
      </c>
      <c r="L51" s="128">
        <v>36</v>
      </c>
      <c r="M51" s="147">
        <v>16.62</v>
      </c>
      <c r="N51" s="175">
        <v>18.9468</v>
      </c>
      <c r="O51" s="175">
        <v>35.5668</v>
      </c>
      <c r="P51" s="147"/>
      <c r="Q51" s="147"/>
    </row>
    <row r="52" s="108" customFormat="1" ht="16.5" customHeight="1" spans="1:17">
      <c r="A52" s="128" t="s">
        <v>3675</v>
      </c>
      <c r="B52" s="130">
        <v>6</v>
      </c>
      <c r="C52" s="172" t="s">
        <v>2442</v>
      </c>
      <c r="D52" s="172" t="s">
        <v>2443</v>
      </c>
      <c r="E52" s="172" t="s">
        <v>2445</v>
      </c>
      <c r="F52" s="172" t="s">
        <v>3676</v>
      </c>
      <c r="G52" s="172" t="s">
        <v>3677</v>
      </c>
      <c r="H52" s="172" t="s">
        <v>3678</v>
      </c>
      <c r="I52" s="128">
        <v>1730</v>
      </c>
      <c r="J52" s="128">
        <v>1690</v>
      </c>
      <c r="K52" s="128">
        <v>40</v>
      </c>
      <c r="L52" s="128">
        <v>36</v>
      </c>
      <c r="M52" s="147">
        <v>11.08</v>
      </c>
      <c r="N52" s="175">
        <v>12.6312</v>
      </c>
      <c r="O52" s="175">
        <v>23.7112</v>
      </c>
      <c r="P52" s="147"/>
      <c r="Q52" s="147"/>
    </row>
    <row r="53" s="108" customFormat="1" ht="16.5" customHeight="1" spans="1:17">
      <c r="A53" s="128" t="s">
        <v>2439</v>
      </c>
      <c r="B53" s="130">
        <v>6</v>
      </c>
      <c r="C53" s="172" t="s">
        <v>3321</v>
      </c>
      <c r="D53" s="172" t="s">
        <v>2138</v>
      </c>
      <c r="E53" s="172" t="s">
        <v>3322</v>
      </c>
      <c r="F53" s="172" t="s">
        <v>3323</v>
      </c>
      <c r="G53" s="172" t="s">
        <v>3324</v>
      </c>
      <c r="H53" s="172" t="s">
        <v>3325</v>
      </c>
      <c r="I53" s="128">
        <v>1050</v>
      </c>
      <c r="J53" s="128">
        <v>1013</v>
      </c>
      <c r="K53" s="128">
        <v>37</v>
      </c>
      <c r="L53" s="128">
        <v>36</v>
      </c>
      <c r="M53" s="147">
        <v>2.77</v>
      </c>
      <c r="N53" s="175">
        <v>3.1578</v>
      </c>
      <c r="O53" s="175">
        <v>5.9278</v>
      </c>
      <c r="P53" s="147"/>
      <c r="Q53" s="147"/>
    </row>
    <row r="54" s="108" customFormat="1" ht="16.5" customHeight="1" spans="1:17">
      <c r="A54" s="128" t="s">
        <v>2446</v>
      </c>
      <c r="B54" s="130">
        <v>6</v>
      </c>
      <c r="C54" s="172" t="s">
        <v>3326</v>
      </c>
      <c r="D54" s="172" t="s">
        <v>2448</v>
      </c>
      <c r="E54" s="172" t="s">
        <v>2449</v>
      </c>
      <c r="F54" s="172" t="s">
        <v>2450</v>
      </c>
      <c r="G54" s="172" t="s">
        <v>2451</v>
      </c>
      <c r="H54" s="172" t="s">
        <v>2452</v>
      </c>
      <c r="I54" s="128">
        <v>983</v>
      </c>
      <c r="J54" s="128">
        <v>937</v>
      </c>
      <c r="K54" s="128">
        <v>46</v>
      </c>
      <c r="L54" s="128">
        <v>36</v>
      </c>
      <c r="M54" s="147">
        <v>27.7</v>
      </c>
      <c r="N54" s="175">
        <v>31.578</v>
      </c>
      <c r="O54" s="175">
        <v>59.278</v>
      </c>
      <c r="P54" s="147"/>
      <c r="Q54" s="147"/>
    </row>
    <row r="55" s="108" customFormat="1" ht="16.5" customHeight="1" spans="1:17">
      <c r="A55" s="128" t="s">
        <v>2787</v>
      </c>
      <c r="B55" s="130">
        <v>6</v>
      </c>
      <c r="C55" s="172" t="s">
        <v>2788</v>
      </c>
      <c r="D55" s="172" t="s">
        <v>2789</v>
      </c>
      <c r="E55" s="172" t="s">
        <v>2790</v>
      </c>
      <c r="F55" s="172" t="s">
        <v>2791</v>
      </c>
      <c r="G55" s="172" t="s">
        <v>2792</v>
      </c>
      <c r="H55" s="172" t="s">
        <v>2793</v>
      </c>
      <c r="I55" s="128">
        <v>1279</v>
      </c>
      <c r="J55" s="128">
        <v>1220</v>
      </c>
      <c r="K55" s="128">
        <v>59</v>
      </c>
      <c r="L55" s="128">
        <v>36</v>
      </c>
      <c r="M55" s="147">
        <v>63.71</v>
      </c>
      <c r="N55" s="175">
        <v>72.6294</v>
      </c>
      <c r="O55" s="175">
        <v>136.3394</v>
      </c>
      <c r="P55" s="147"/>
      <c r="Q55" s="147"/>
    </row>
    <row r="56" s="108" customFormat="1" ht="16.5" customHeight="1" spans="1:17">
      <c r="A56" s="128" t="s">
        <v>2809</v>
      </c>
      <c r="B56" s="130">
        <v>6</v>
      </c>
      <c r="C56" s="172" t="s">
        <v>2810</v>
      </c>
      <c r="D56" s="172" t="s">
        <v>2813</v>
      </c>
      <c r="E56" s="172" t="s">
        <v>2814</v>
      </c>
      <c r="F56" s="172" t="s">
        <v>2815</v>
      </c>
      <c r="G56" s="172" t="s">
        <v>3922</v>
      </c>
      <c r="H56" s="172" t="s">
        <v>3923</v>
      </c>
      <c r="I56" s="128">
        <v>1291</v>
      </c>
      <c r="J56" s="128">
        <v>1251</v>
      </c>
      <c r="K56" s="128">
        <v>40</v>
      </c>
      <c r="L56" s="128">
        <v>36</v>
      </c>
      <c r="M56" s="147">
        <v>11.08</v>
      </c>
      <c r="N56" s="175">
        <v>12.6312</v>
      </c>
      <c r="O56" s="175">
        <v>23.7112</v>
      </c>
      <c r="P56" s="147"/>
      <c r="Q56" s="147"/>
    </row>
    <row r="57" s="108" customFormat="1" ht="16.5" customHeight="1" spans="1:17">
      <c r="A57" s="128" t="s">
        <v>298</v>
      </c>
      <c r="B57" s="130">
        <v>6</v>
      </c>
      <c r="C57" s="172" t="s">
        <v>3327</v>
      </c>
      <c r="D57" s="172" t="s">
        <v>304</v>
      </c>
      <c r="E57" s="172" t="s">
        <v>303</v>
      </c>
      <c r="F57" s="172" t="s">
        <v>301</v>
      </c>
      <c r="G57" s="172" t="s">
        <v>300</v>
      </c>
      <c r="H57" s="172" t="s">
        <v>299</v>
      </c>
      <c r="I57" s="128">
        <v>1683</v>
      </c>
      <c r="J57" s="128">
        <v>1641</v>
      </c>
      <c r="K57" s="128">
        <v>42</v>
      </c>
      <c r="L57" s="128">
        <v>36</v>
      </c>
      <c r="M57" s="147">
        <v>16.62</v>
      </c>
      <c r="N57" s="175">
        <v>18.9468</v>
      </c>
      <c r="O57" s="175">
        <v>35.5668</v>
      </c>
      <c r="P57" s="147"/>
      <c r="Q57" s="147"/>
    </row>
    <row r="58" s="108" customFormat="1" ht="16.5" customHeight="1" spans="1:17">
      <c r="A58" s="128" t="s">
        <v>3335</v>
      </c>
      <c r="B58" s="130">
        <v>6</v>
      </c>
      <c r="C58" s="172" t="s">
        <v>2837</v>
      </c>
      <c r="D58" s="172" t="s">
        <v>2838</v>
      </c>
      <c r="E58" s="172" t="s">
        <v>2839</v>
      </c>
      <c r="F58" s="172" t="s">
        <v>2840</v>
      </c>
      <c r="G58" s="172" t="s">
        <v>2841</v>
      </c>
      <c r="H58" s="172" t="s">
        <v>2842</v>
      </c>
      <c r="I58" s="128">
        <v>1235</v>
      </c>
      <c r="J58" s="128">
        <v>1175</v>
      </c>
      <c r="K58" s="128">
        <v>60</v>
      </c>
      <c r="L58" s="128">
        <v>36</v>
      </c>
      <c r="M58" s="147">
        <v>66.48</v>
      </c>
      <c r="N58" s="175">
        <v>75.7872</v>
      </c>
      <c r="O58" s="175">
        <v>142.2672</v>
      </c>
      <c r="P58" s="147"/>
      <c r="Q58" s="147"/>
    </row>
    <row r="59" s="108" customFormat="1" ht="16.5" customHeight="1" spans="1:17">
      <c r="A59" s="128" t="s">
        <v>3924</v>
      </c>
      <c r="B59" s="130">
        <v>6</v>
      </c>
      <c r="C59" s="172" t="s">
        <v>3925</v>
      </c>
      <c r="D59" s="172" t="s">
        <v>3926</v>
      </c>
      <c r="E59" s="172" t="s">
        <v>3927</v>
      </c>
      <c r="F59" s="172" t="s">
        <v>3928</v>
      </c>
      <c r="G59" s="172" t="s">
        <v>3929</v>
      </c>
      <c r="H59" s="172" t="s">
        <v>3930</v>
      </c>
      <c r="I59" s="128">
        <v>1887</v>
      </c>
      <c r="J59" s="128">
        <v>1842</v>
      </c>
      <c r="K59" s="128">
        <v>45</v>
      </c>
      <c r="L59" s="128">
        <v>36</v>
      </c>
      <c r="M59" s="147">
        <v>24.93</v>
      </c>
      <c r="N59" s="175">
        <v>28.4202</v>
      </c>
      <c r="O59" s="175">
        <v>53.3502</v>
      </c>
      <c r="P59" s="147"/>
      <c r="Q59" s="147"/>
    </row>
    <row r="60" s="108" customFormat="1" ht="16.5" customHeight="1" spans="1:17">
      <c r="A60" s="128" t="s">
        <v>3729</v>
      </c>
      <c r="B60" s="130">
        <v>6</v>
      </c>
      <c r="C60" s="172" t="s">
        <v>3730</v>
      </c>
      <c r="D60" s="172" t="s">
        <v>3731</v>
      </c>
      <c r="E60" s="172" t="s">
        <v>3732</v>
      </c>
      <c r="F60" s="172" t="s">
        <v>3733</v>
      </c>
      <c r="G60" s="172" t="s">
        <v>3734</v>
      </c>
      <c r="H60" s="172" t="s">
        <v>2830</v>
      </c>
      <c r="I60" s="128">
        <v>2711</v>
      </c>
      <c r="J60" s="128">
        <v>2666</v>
      </c>
      <c r="K60" s="128">
        <v>45</v>
      </c>
      <c r="L60" s="128">
        <v>36</v>
      </c>
      <c r="M60" s="147">
        <v>24.93</v>
      </c>
      <c r="N60" s="175">
        <v>28.4202</v>
      </c>
      <c r="O60" s="175">
        <v>53.3502</v>
      </c>
      <c r="P60" s="147"/>
      <c r="Q60" s="147"/>
    </row>
    <row r="61" s="108" customFormat="1" ht="16.5" customHeight="1" spans="1:17">
      <c r="A61" s="128" t="s">
        <v>3350</v>
      </c>
      <c r="B61" s="130">
        <v>6</v>
      </c>
      <c r="C61" s="172" t="s">
        <v>3351</v>
      </c>
      <c r="D61" s="172" t="s">
        <v>3352</v>
      </c>
      <c r="E61" s="172" t="s">
        <v>3353</v>
      </c>
      <c r="F61" s="172" t="s">
        <v>3354</v>
      </c>
      <c r="G61" s="172" t="s">
        <v>3355</v>
      </c>
      <c r="H61" s="172" t="s">
        <v>3356</v>
      </c>
      <c r="I61" s="128">
        <v>1341</v>
      </c>
      <c r="J61" s="128">
        <v>1275</v>
      </c>
      <c r="K61" s="128">
        <v>66</v>
      </c>
      <c r="L61" s="128">
        <v>36</v>
      </c>
      <c r="M61" s="147">
        <v>83.1</v>
      </c>
      <c r="N61" s="175">
        <v>94.734</v>
      </c>
      <c r="O61" s="175">
        <v>177.834</v>
      </c>
      <c r="P61" s="147"/>
      <c r="Q61" s="147"/>
    </row>
    <row r="62" s="108" customFormat="1" ht="16.5" customHeight="1" spans="1:17">
      <c r="A62" s="128" t="s">
        <v>3931</v>
      </c>
      <c r="B62" s="130">
        <v>6</v>
      </c>
      <c r="C62" s="172" t="s">
        <v>3932</v>
      </c>
      <c r="D62" s="172" t="s">
        <v>3933</v>
      </c>
      <c r="E62" s="172" t="s">
        <v>3934</v>
      </c>
      <c r="F62" s="172" t="s">
        <v>3935</v>
      </c>
      <c r="G62" s="172" t="s">
        <v>3936</v>
      </c>
      <c r="H62" s="172" t="s">
        <v>3937</v>
      </c>
      <c r="I62" s="128">
        <v>1444</v>
      </c>
      <c r="J62" s="128">
        <v>1390</v>
      </c>
      <c r="K62" s="128">
        <v>54</v>
      </c>
      <c r="L62" s="128">
        <v>36</v>
      </c>
      <c r="M62" s="147">
        <v>49.86</v>
      </c>
      <c r="N62" s="175">
        <v>56.8404</v>
      </c>
      <c r="O62" s="175">
        <v>106.7004</v>
      </c>
      <c r="P62" s="147"/>
      <c r="Q62" s="147"/>
    </row>
    <row r="63" s="108" customFormat="1" ht="16.5" customHeight="1" spans="1:17">
      <c r="A63" s="128" t="s">
        <v>3938</v>
      </c>
      <c r="B63" s="130">
        <v>6</v>
      </c>
      <c r="C63" s="172" t="s">
        <v>3939</v>
      </c>
      <c r="D63" s="172" t="s">
        <v>3940</v>
      </c>
      <c r="E63" s="172" t="s">
        <v>3941</v>
      </c>
      <c r="F63" s="172" t="s">
        <v>3942</v>
      </c>
      <c r="G63" s="172" t="s">
        <v>3943</v>
      </c>
      <c r="H63" s="172" t="s">
        <v>3944</v>
      </c>
      <c r="I63" s="128">
        <v>1201</v>
      </c>
      <c r="J63" s="128">
        <v>1165</v>
      </c>
      <c r="K63" s="128">
        <v>36</v>
      </c>
      <c r="L63" s="128">
        <v>36</v>
      </c>
      <c r="M63" s="147">
        <v>0</v>
      </c>
      <c r="N63" s="175">
        <v>0</v>
      </c>
      <c r="O63" s="175">
        <v>0</v>
      </c>
      <c r="P63" s="147"/>
      <c r="Q63" s="147"/>
    </row>
    <row r="64" s="108" customFormat="1" ht="16.5" customHeight="1" spans="1:17">
      <c r="A64" s="128" t="s">
        <v>3357</v>
      </c>
      <c r="B64" s="130">
        <v>6</v>
      </c>
      <c r="C64" s="172" t="s">
        <v>3358</v>
      </c>
      <c r="D64" s="172" t="s">
        <v>3359</v>
      </c>
      <c r="E64" s="172" t="s">
        <v>3360</v>
      </c>
      <c r="F64" s="172" t="s">
        <v>3361</v>
      </c>
      <c r="G64" s="172" t="s">
        <v>3362</v>
      </c>
      <c r="H64" s="172" t="s">
        <v>3363</v>
      </c>
      <c r="I64" s="128">
        <v>1005</v>
      </c>
      <c r="J64" s="128">
        <v>959</v>
      </c>
      <c r="K64" s="128">
        <v>46</v>
      </c>
      <c r="L64" s="128">
        <v>36</v>
      </c>
      <c r="M64" s="147">
        <v>27.7</v>
      </c>
      <c r="N64" s="175">
        <v>31.578</v>
      </c>
      <c r="O64" s="175">
        <v>59.278</v>
      </c>
      <c r="P64" s="147"/>
      <c r="Q64" s="147"/>
    </row>
    <row r="65" s="108" customFormat="1" ht="16.5" customHeight="1" spans="1:17">
      <c r="A65" s="128" t="s">
        <v>2453</v>
      </c>
      <c r="B65" s="130">
        <v>5</v>
      </c>
      <c r="C65" s="172" t="s">
        <v>3756</v>
      </c>
      <c r="D65" s="172" t="s">
        <v>3757</v>
      </c>
      <c r="E65" s="172" t="s">
        <v>2454</v>
      </c>
      <c r="F65" s="172" t="s">
        <v>3945</v>
      </c>
      <c r="G65" s="172" t="s">
        <v>2457</v>
      </c>
      <c r="H65" s="172"/>
      <c r="I65" s="128">
        <v>1273</v>
      </c>
      <c r="J65" s="128">
        <v>1241</v>
      </c>
      <c r="K65" s="128">
        <v>32</v>
      </c>
      <c r="L65" s="128">
        <v>30</v>
      </c>
      <c r="M65" s="147">
        <v>5.54</v>
      </c>
      <c r="N65" s="175">
        <v>6.3156</v>
      </c>
      <c r="O65" s="175">
        <v>11.8556</v>
      </c>
      <c r="P65" s="147"/>
      <c r="Q65" s="147"/>
    </row>
    <row r="66" s="108" customFormat="1" ht="16.5" customHeight="1" spans="1:17">
      <c r="A66" s="128" t="s">
        <v>3364</v>
      </c>
      <c r="B66" s="130">
        <v>6</v>
      </c>
      <c r="C66" s="172" t="s">
        <v>3365</v>
      </c>
      <c r="D66" s="172" t="s">
        <v>3366</v>
      </c>
      <c r="E66" s="172" t="s">
        <v>3946</v>
      </c>
      <c r="F66" s="172" t="s">
        <v>3368</v>
      </c>
      <c r="G66" s="172" t="s">
        <v>3369</v>
      </c>
      <c r="H66" s="172" t="s">
        <v>3370</v>
      </c>
      <c r="I66" s="128">
        <v>1071</v>
      </c>
      <c r="J66" s="128">
        <v>1012</v>
      </c>
      <c r="K66" s="128">
        <v>59</v>
      </c>
      <c r="L66" s="128">
        <v>36</v>
      </c>
      <c r="M66" s="147">
        <v>63.71</v>
      </c>
      <c r="N66" s="175">
        <v>72.6294</v>
      </c>
      <c r="O66" s="175">
        <v>136.3394</v>
      </c>
      <c r="P66" s="147"/>
      <c r="Q66" s="147"/>
    </row>
    <row r="67" ht="16.5" customHeight="1" spans="1:257">
      <c r="A67" s="170" t="s">
        <v>213</v>
      </c>
      <c r="B67" s="171"/>
      <c r="C67" s="124"/>
      <c r="D67" s="124"/>
      <c r="E67" s="124"/>
      <c r="F67" s="124"/>
      <c r="G67" s="124"/>
      <c r="H67" s="124"/>
      <c r="I67" s="143"/>
      <c r="J67" s="143"/>
      <c r="K67" s="143"/>
      <c r="L67" s="144"/>
      <c r="M67" s="145"/>
      <c r="N67" s="146"/>
      <c r="O67" s="146"/>
      <c r="P67" s="147"/>
      <c r="Q67" s="156"/>
      <c r="R67" s="108"/>
      <c r="S67" s="108"/>
      <c r="T67" s="108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  <c r="AU67" s="108"/>
      <c r="AV67" s="108"/>
      <c r="AW67" s="108"/>
      <c r="AX67" s="108"/>
      <c r="AY67" s="108"/>
      <c r="AZ67" s="108"/>
      <c r="BA67" s="108"/>
      <c r="BB67" s="108"/>
      <c r="BC67" s="108"/>
      <c r="BD67" s="108"/>
      <c r="BE67" s="108"/>
      <c r="BF67" s="108"/>
      <c r="BG67" s="108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  <c r="BU67" s="108"/>
      <c r="BV67" s="108"/>
      <c r="BW67" s="108"/>
      <c r="BX67" s="108"/>
      <c r="BY67" s="108"/>
      <c r="BZ67" s="108"/>
      <c r="CA67" s="108"/>
      <c r="CB67" s="108"/>
      <c r="CC67" s="108"/>
      <c r="CD67" s="108"/>
      <c r="CE67" s="108"/>
      <c r="CF67" s="108"/>
      <c r="CG67" s="108"/>
      <c r="CH67" s="108"/>
      <c r="CI67" s="108"/>
      <c r="CJ67" s="108"/>
      <c r="CK67" s="108"/>
      <c r="CL67" s="108"/>
      <c r="CM67" s="108"/>
      <c r="CN67" s="108"/>
      <c r="CO67" s="108"/>
      <c r="CP67" s="108"/>
      <c r="CQ67" s="108"/>
      <c r="CR67" s="108"/>
      <c r="CS67" s="108"/>
      <c r="CT67" s="108"/>
      <c r="CU67" s="108"/>
      <c r="CV67" s="108"/>
      <c r="CW67" s="108"/>
      <c r="CX67" s="108"/>
      <c r="CY67" s="108"/>
      <c r="CZ67" s="108"/>
      <c r="DA67" s="108"/>
      <c r="DB67" s="108"/>
      <c r="DC67" s="108"/>
      <c r="DD67" s="108"/>
      <c r="DE67" s="108"/>
      <c r="DF67" s="108"/>
      <c r="DG67" s="108"/>
      <c r="DH67" s="108"/>
      <c r="DI67" s="108"/>
      <c r="DJ67" s="108"/>
      <c r="DK67" s="108"/>
      <c r="DL67" s="108"/>
      <c r="DM67" s="108"/>
      <c r="DN67" s="108"/>
      <c r="DO67" s="108"/>
      <c r="DP67" s="108"/>
      <c r="DQ67" s="108"/>
      <c r="DR67" s="108"/>
      <c r="DS67" s="108"/>
      <c r="DT67" s="108"/>
      <c r="DU67" s="108"/>
      <c r="DV67" s="108"/>
      <c r="DW67" s="108"/>
      <c r="DX67" s="108"/>
      <c r="DY67" s="108"/>
      <c r="DZ67" s="108"/>
      <c r="EA67" s="108"/>
      <c r="EB67" s="108"/>
      <c r="EC67" s="108"/>
      <c r="ED67" s="108"/>
      <c r="EE67" s="108"/>
      <c r="EF67" s="108"/>
      <c r="EG67" s="108"/>
      <c r="EH67" s="108"/>
      <c r="EI67" s="108"/>
      <c r="EJ67" s="108"/>
      <c r="EK67" s="108"/>
      <c r="EL67" s="108"/>
      <c r="EM67" s="108"/>
      <c r="EN67" s="108"/>
      <c r="EO67" s="108"/>
      <c r="EP67" s="108"/>
      <c r="EQ67" s="108"/>
      <c r="ER67" s="108"/>
      <c r="ES67" s="108"/>
      <c r="ET67" s="108"/>
      <c r="EU67" s="108"/>
      <c r="EV67" s="108"/>
      <c r="EW67" s="108"/>
      <c r="EX67" s="108"/>
      <c r="EY67" s="108"/>
      <c r="EZ67" s="108"/>
      <c r="FA67" s="108"/>
      <c r="FB67" s="108"/>
      <c r="FC67" s="108"/>
      <c r="FD67" s="108"/>
      <c r="FE67" s="108"/>
      <c r="FF67" s="108"/>
      <c r="FG67" s="108"/>
      <c r="FH67" s="108"/>
      <c r="FI67" s="108"/>
      <c r="FJ67" s="108"/>
      <c r="FK67" s="108"/>
      <c r="FL67" s="108"/>
      <c r="FM67" s="108"/>
      <c r="FN67" s="108"/>
      <c r="FO67" s="108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  <c r="IV67" s="108"/>
      <c r="IW67" s="108"/>
    </row>
    <row r="68" s="108" customFormat="1" ht="16.5" customHeight="1" spans="1:17">
      <c r="A68" s="128" t="s">
        <v>2855</v>
      </c>
      <c r="B68" s="130">
        <v>6</v>
      </c>
      <c r="C68" s="172" t="s">
        <v>2856</v>
      </c>
      <c r="D68" s="172" t="s">
        <v>2857</v>
      </c>
      <c r="E68" s="172" t="s">
        <v>2858</v>
      </c>
      <c r="F68" s="172" t="s">
        <v>2859</v>
      </c>
      <c r="G68" s="172" t="s">
        <v>2860</v>
      </c>
      <c r="H68" s="172" t="s">
        <v>3393</v>
      </c>
      <c r="I68" s="153">
        <v>1061</v>
      </c>
      <c r="J68" s="153">
        <v>1015</v>
      </c>
      <c r="K68" s="128">
        <v>46</v>
      </c>
      <c r="L68" s="128">
        <v>36</v>
      </c>
      <c r="M68" s="147">
        <v>27.7</v>
      </c>
      <c r="N68" s="175">
        <v>31.578</v>
      </c>
      <c r="O68" s="175">
        <v>59.278</v>
      </c>
      <c r="P68" s="147"/>
      <c r="Q68" s="147"/>
    </row>
    <row r="69" s="108" customFormat="1" ht="16.5" customHeight="1" spans="1:17">
      <c r="A69" s="128" t="s">
        <v>3947</v>
      </c>
      <c r="B69" s="130">
        <v>6</v>
      </c>
      <c r="C69" s="172" t="s">
        <v>3948</v>
      </c>
      <c r="D69" s="172" t="s">
        <v>3949</v>
      </c>
      <c r="E69" s="172" t="s">
        <v>3950</v>
      </c>
      <c r="F69" s="172" t="s">
        <v>3951</v>
      </c>
      <c r="G69" s="172" t="s">
        <v>3952</v>
      </c>
      <c r="H69" s="172" t="s">
        <v>3953</v>
      </c>
      <c r="I69" s="153">
        <v>1115</v>
      </c>
      <c r="J69" s="153">
        <v>1060</v>
      </c>
      <c r="K69" s="128">
        <v>55</v>
      </c>
      <c r="L69" s="128">
        <v>36</v>
      </c>
      <c r="M69" s="147">
        <v>52.63</v>
      </c>
      <c r="N69" s="175">
        <v>59.9982</v>
      </c>
      <c r="O69" s="175">
        <v>112.6282</v>
      </c>
      <c r="P69" s="147"/>
      <c r="Q69" s="147"/>
    </row>
    <row r="70" s="108" customFormat="1" ht="16.5" customHeight="1" spans="1:17">
      <c r="A70" s="128" t="s">
        <v>3835</v>
      </c>
      <c r="B70" s="130">
        <v>6</v>
      </c>
      <c r="C70" s="172" t="s">
        <v>3836</v>
      </c>
      <c r="D70" s="172" t="s">
        <v>3837</v>
      </c>
      <c r="E70" s="172" t="s">
        <v>3838</v>
      </c>
      <c r="F70" s="172" t="s">
        <v>3839</v>
      </c>
      <c r="G70" s="172" t="s">
        <v>3840</v>
      </c>
      <c r="H70" s="172" t="s">
        <v>3841</v>
      </c>
      <c r="I70" s="153">
        <v>1090</v>
      </c>
      <c r="J70" s="153">
        <v>1050</v>
      </c>
      <c r="K70" s="128">
        <v>40</v>
      </c>
      <c r="L70" s="128">
        <v>36</v>
      </c>
      <c r="M70" s="147">
        <v>11.08</v>
      </c>
      <c r="N70" s="175">
        <v>12.6312</v>
      </c>
      <c r="O70" s="175">
        <v>23.7112</v>
      </c>
      <c r="P70" s="147"/>
      <c r="Q70" s="147"/>
    </row>
    <row r="71" s="108" customFormat="1" ht="16.5" customHeight="1" spans="1:17">
      <c r="A71" s="128" t="s">
        <v>3394</v>
      </c>
      <c r="B71" s="130">
        <v>6</v>
      </c>
      <c r="C71" s="172" t="s">
        <v>3395</v>
      </c>
      <c r="D71" s="172" t="s">
        <v>3396</v>
      </c>
      <c r="E71" s="172" t="s">
        <v>3397</v>
      </c>
      <c r="F71" s="172" t="s">
        <v>3398</v>
      </c>
      <c r="G71" s="172" t="s">
        <v>3399</v>
      </c>
      <c r="H71" s="172" t="s">
        <v>3400</v>
      </c>
      <c r="I71" s="153">
        <v>1328</v>
      </c>
      <c r="J71" s="153">
        <v>1250</v>
      </c>
      <c r="K71" s="128">
        <v>78</v>
      </c>
      <c r="L71" s="128">
        <v>36</v>
      </c>
      <c r="M71" s="147">
        <v>116.34</v>
      </c>
      <c r="N71" s="175">
        <v>132.6276</v>
      </c>
      <c r="O71" s="175">
        <v>248.9676</v>
      </c>
      <c r="P71" s="147"/>
      <c r="Q71" s="147"/>
    </row>
    <row r="72" ht="16.5" customHeight="1" spans="9:15">
      <c r="I72" s="176" t="s">
        <v>253</v>
      </c>
      <c r="J72" s="177"/>
      <c r="K72" s="178"/>
      <c r="L72" s="179">
        <f>SUM(L6:L71)</f>
        <v>2004</v>
      </c>
      <c r="M72" s="180">
        <f t="shared" ref="M72:O72" si="0">SUM(M6:M71)</f>
        <v>1609.37</v>
      </c>
      <c r="N72" s="180">
        <f t="shared" si="0"/>
        <v>1834.6818</v>
      </c>
      <c r="O72" s="180">
        <f t="shared" si="0"/>
        <v>3444.0518</v>
      </c>
    </row>
  </sheetData>
  <mergeCells count="21">
    <mergeCell ref="A1:Q1"/>
    <mergeCell ref="I3:K3"/>
    <mergeCell ref="A5:B5"/>
    <mergeCell ref="A15:B15"/>
    <mergeCell ref="A20:B20"/>
    <mergeCell ref="A22:B22"/>
    <mergeCell ref="A24:B24"/>
    <mergeCell ref="A32:B32"/>
    <mergeCell ref="A34:B34"/>
    <mergeCell ref="A41:B41"/>
    <mergeCell ref="A44:B44"/>
    <mergeCell ref="A67:B67"/>
    <mergeCell ref="I72:K72"/>
    <mergeCell ref="A3:A4"/>
    <mergeCell ref="B3:B4"/>
    <mergeCell ref="M3:M4"/>
    <mergeCell ref="N3:N4"/>
    <mergeCell ref="O3:O4"/>
    <mergeCell ref="P3:P4"/>
    <mergeCell ref="Q3:Q4"/>
    <mergeCell ref="C3:H4"/>
  </mergeCells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2015.9.3-10.30</vt:lpstr>
      <vt:lpstr>2015.11.1-12.30</vt:lpstr>
      <vt:lpstr>2016.1.1-5.28</vt:lpstr>
      <vt:lpstr>2016.5.29-2016.10.30</vt:lpstr>
      <vt:lpstr>2016.11.1-12.30</vt:lpstr>
      <vt:lpstr>2017.2.27-5.20</vt:lpstr>
      <vt:lpstr>2017.5.16-9.24</vt:lpstr>
      <vt:lpstr>2017.9.25-11.24</vt:lpstr>
      <vt:lpstr>2017.11.25-2018.3.24</vt:lpstr>
      <vt:lpstr>2018.3.5-6.9</vt:lpstr>
      <vt:lpstr>2018.9.1-10.31</vt:lpstr>
      <vt:lpstr>2018.11.1-2019.2.28</vt:lpstr>
      <vt:lpstr>2019.3.1-6.30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陌上花开</cp:lastModifiedBy>
  <dcterms:created xsi:type="dcterms:W3CDTF">2006-09-16T00:00:00Z</dcterms:created>
  <dcterms:modified xsi:type="dcterms:W3CDTF">2019-11-11T01:22:13Z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